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1340" windowHeight="6390" activeTab="0"/>
  </bookViews>
  <sheets>
    <sheet name="Sheet1" sheetId="1" r:id="rId1"/>
  </sheets>
  <definedNames>
    <definedName name="_xlnm.Print_Area" localSheetId="0">'Sheet1'!$A$1:$M$236</definedName>
  </definedNames>
  <calcPr fullCalcOnLoad="1"/>
</workbook>
</file>

<file path=xl/sharedStrings.xml><?xml version="1.0" encoding="utf-8"?>
<sst xmlns="http://schemas.openxmlformats.org/spreadsheetml/2006/main" count="338" uniqueCount="295">
  <si>
    <t>Contact</t>
  </si>
  <si>
    <t>City/State/Zip</t>
  </si>
  <si>
    <t>Fax</t>
  </si>
  <si>
    <t>Terms</t>
  </si>
  <si>
    <t>Description</t>
  </si>
  <si>
    <t>Subtotal</t>
  </si>
  <si>
    <t>WC File Chrome M, 200 mm with packaging</t>
  </si>
  <si>
    <t>Edge Grinding Rubber</t>
  </si>
  <si>
    <t>Universal Edge Grinder</t>
  </si>
  <si>
    <t>Edge Angle Pro Clamp</t>
  </si>
  <si>
    <t>Toko Oval Brush with Strap Copper 17 mm</t>
  </si>
  <si>
    <t>Toko Oval Brush with Strap Nylon 15 mm</t>
  </si>
  <si>
    <t>Toko Oval Brush with Strap Horsehair 10 mm</t>
  </si>
  <si>
    <t>Toko Copper Brush</t>
  </si>
  <si>
    <t>Toko Combi Brush Nylon/Copper</t>
  </si>
  <si>
    <t>Toko Nylon Brush</t>
  </si>
  <si>
    <t>Toko Nylon Polishing Brush</t>
  </si>
  <si>
    <t>Pump-up Sprayer 1 l</t>
  </si>
  <si>
    <t>Steel Scraper Blade</t>
  </si>
  <si>
    <t>Plexiblade 3 mm, no packaging</t>
  </si>
  <si>
    <t>Plexiblade 3 mm with packaging</t>
  </si>
  <si>
    <t>Plexiblade 5 mm, no packaging</t>
  </si>
  <si>
    <t>Plexiblade 5mm with packaging</t>
  </si>
  <si>
    <t>Plexiblade 4 mm for Snowboard</t>
  </si>
  <si>
    <t>Scraper Sharpener</t>
  </si>
  <si>
    <t>Plasto Cork</t>
  </si>
  <si>
    <t>Wax Cork (Natural)</t>
  </si>
  <si>
    <t>Pocket Driver</t>
  </si>
  <si>
    <t>Snow Thermometer, F and C</t>
  </si>
  <si>
    <t>Toko Masking Tape</t>
  </si>
  <si>
    <t>Requested Ship Date</t>
  </si>
  <si>
    <t xml:space="preserve"> Order Date</t>
  </si>
  <si>
    <t xml:space="preserve"> Shop Name</t>
  </si>
  <si>
    <t xml:space="preserve"> Billing Address</t>
  </si>
  <si>
    <t xml:space="preserve"> Shipping Address</t>
  </si>
  <si>
    <t xml:space="preserve"> Phone</t>
  </si>
  <si>
    <t xml:space="preserve"> PO#</t>
  </si>
  <si>
    <t>Toko Oval Brush with Strap Steel 25 mm</t>
  </si>
  <si>
    <t>Base File Radial 300 mm</t>
  </si>
  <si>
    <t>Toko Horsehair Brush</t>
  </si>
  <si>
    <t>Dual Pad (cleaning and polishing pad)</t>
  </si>
  <si>
    <t>WC File Chrome M, 200 mm, no packaging</t>
  </si>
  <si>
    <t>MSRP</t>
  </si>
  <si>
    <t>n/a</t>
  </si>
  <si>
    <t>Base Tex Paper, 30m</t>
  </si>
  <si>
    <t>Ski Vise Nordic (3 piece)</t>
  </si>
  <si>
    <t>Backshop Granulat universal 20kg</t>
  </si>
  <si>
    <t>Groove Pin Nordic w/packaging</t>
  </si>
  <si>
    <t>Extract Pole</t>
  </si>
  <si>
    <t>Scraper Sharpener World Cup</t>
  </si>
  <si>
    <t xml:space="preserve">Base File Radial 100 mm </t>
  </si>
  <si>
    <t>Toko Ski Holder Belt (Wall Ski Holders for XC Skis)</t>
  </si>
  <si>
    <t>GelClean Spray, 250 ml</t>
  </si>
  <si>
    <t>Waxremover hc3, 250 ml</t>
  </si>
  <si>
    <t>Waxremover hc3, 500 ml</t>
  </si>
  <si>
    <t>Waxremover hc3, 2.5 l</t>
  </si>
  <si>
    <t>Sidewall Planer Pro</t>
  </si>
  <si>
    <t>Ergo Race 86,87,88,89 side, .5,1  base</t>
  </si>
  <si>
    <t>Spare Knife for Sidewall Planer Pro R3 Blade</t>
  </si>
  <si>
    <t>Spare Knife for Sidewall Planer Pro Round</t>
  </si>
  <si>
    <t>Digital Snowthermometer</t>
  </si>
  <si>
    <t>Ski Clip Nordic (wrap around), 60 pc Display</t>
  </si>
  <si>
    <t>Ski Clip Alpine and Carving, 36 pc Display</t>
  </si>
  <si>
    <t>T14 Digital Wax Iron 1200W USA</t>
  </si>
  <si>
    <t>T14 Digital Wax Iron 1200W Europe</t>
  </si>
  <si>
    <t>T8  Wax Iron 800W USA</t>
  </si>
  <si>
    <t>T8  Wax Iron 800W Europe</t>
  </si>
  <si>
    <t>WC File Chrome S, 150 mm, with packaging</t>
  </si>
  <si>
    <t>WC File Chrome S, 150 mm, no packaging</t>
  </si>
  <si>
    <t>Prisma Straight Edge, 120 mm</t>
  </si>
  <si>
    <t>Edge Angle Screw Clamp</t>
  </si>
  <si>
    <t>Ergo Race Kit</t>
  </si>
  <si>
    <t>Express Tuner</t>
  </si>
  <si>
    <t>Express Tuner Kit</t>
  </si>
  <si>
    <t>WC File Chrome M, 80 mm</t>
  </si>
  <si>
    <t>Ergo Race File 80mm</t>
  </si>
  <si>
    <t>Express Tuner File 40mm</t>
  </si>
  <si>
    <t>Spare Diamond coarse</t>
  </si>
  <si>
    <t>Spare Diamond fine</t>
  </si>
  <si>
    <t>Spare Abrasive</t>
  </si>
  <si>
    <t>Ski Tie Nordic (sleeves), 24 pc Display</t>
  </si>
  <si>
    <t>Ski Clip Freeride (Wide Alpine Ski Clips), 1 pc (each)</t>
  </si>
  <si>
    <t>Sidewall Planer</t>
  </si>
  <si>
    <t>Thermo Cork</t>
  </si>
  <si>
    <t>Edge Tuner Pro</t>
  </si>
  <si>
    <t>Edge Tuner</t>
  </si>
  <si>
    <t>Yellow</t>
  </si>
  <si>
    <t>Red</t>
  </si>
  <si>
    <t>Blue</t>
  </si>
  <si>
    <t>Black</t>
  </si>
  <si>
    <t>WH</t>
  </si>
  <si>
    <t>QTY</t>
  </si>
  <si>
    <t>SubTot</t>
  </si>
  <si>
    <t>Xcold</t>
  </si>
  <si>
    <t>5508750,1,2,3,4</t>
  </si>
  <si>
    <t>Nordic Gripwax, 25g</t>
  </si>
  <si>
    <t>Base Green</t>
  </si>
  <si>
    <t>5508740,1,2,3</t>
  </si>
  <si>
    <t>Nordic Klister, 55g</t>
  </si>
  <si>
    <t>Backshop Barwax, 2.5kg</t>
  </si>
  <si>
    <t>Warm</t>
  </si>
  <si>
    <t>Univ</t>
  </si>
  <si>
    <t>Cold</t>
  </si>
  <si>
    <t>Moly</t>
  </si>
  <si>
    <t>5500210,2,3,4</t>
  </si>
  <si>
    <t>5500215,7,6</t>
  </si>
  <si>
    <t>Backshop Blocwax, 2.5kg</t>
  </si>
  <si>
    <t>5500340,4,2</t>
  </si>
  <si>
    <t>Backshop Granulat, 5kg</t>
  </si>
  <si>
    <t>Graphite</t>
  </si>
  <si>
    <t>Transparent</t>
  </si>
  <si>
    <t>Repair Candle, 4pcs w/packaging</t>
  </si>
  <si>
    <t>Multi-purpose Scraper with hook option</t>
  </si>
  <si>
    <t>Groove Pin Nordic Backshop</t>
  </si>
  <si>
    <t>5560042,3,4</t>
  </si>
  <si>
    <t>.5 deg</t>
  </si>
  <si>
    <t>.75 deg</t>
  </si>
  <si>
    <t>1.0 deg</t>
  </si>
  <si>
    <t>89 deg</t>
  </si>
  <si>
    <t>88 deg</t>
  </si>
  <si>
    <t>87 deg</t>
  </si>
  <si>
    <t>86 deg</t>
  </si>
  <si>
    <t>5560041,40,39,38</t>
  </si>
  <si>
    <t xml:space="preserve">Cross Country Profile </t>
  </si>
  <si>
    <t>Clamps for Cross Country Profile</t>
  </si>
  <si>
    <t>Legs for Cross Country Profile</t>
  </si>
  <si>
    <t>Ski Vise World Cup</t>
  </si>
  <si>
    <t>Ski Vise Express</t>
  </si>
  <si>
    <t>Ski Vise Freeride</t>
  </si>
  <si>
    <t>Toko Adhesive Tape, 65m x 3 cm</t>
  </si>
  <si>
    <t>TK11</t>
  </si>
  <si>
    <t>Coaches Pack</t>
  </si>
  <si>
    <t>Insulated water resistant coaches pack</t>
  </si>
  <si>
    <t>Water resistant start duffel</t>
  </si>
  <si>
    <t>Total</t>
  </si>
  <si>
    <t>Part #</t>
  </si>
  <si>
    <t>Grand Total</t>
  </si>
  <si>
    <t>Fibertex Kit</t>
  </si>
  <si>
    <t>Base Angle World Cup</t>
  </si>
  <si>
    <t>Multi Base Angle.5-2.0 degrees</t>
  </si>
  <si>
    <t>Side Angle World Cup</t>
  </si>
  <si>
    <t>Ski Vise Race</t>
  </si>
  <si>
    <t>Stopper Band, 4 pcs</t>
  </si>
  <si>
    <t>Stopper Band, 200 pcs</t>
  </si>
  <si>
    <t>Binding Plugs Assorted, 1000 pcs</t>
  </si>
  <si>
    <t>Arkansas Stone</t>
  </si>
  <si>
    <t>Racing Wax Remover, 500ml</t>
  </si>
  <si>
    <t>Structure Brush, 28mm</t>
  </si>
  <si>
    <t>Workbench</t>
  </si>
  <si>
    <t>D0014A0</t>
  </si>
  <si>
    <t>Universal Adapter for Ski Vise World Cup (XC, Freeride, and Snowboard)</t>
  </si>
  <si>
    <t xml:space="preserve">Express Maxi Liquid Wax, 200 ml </t>
  </si>
  <si>
    <t xml:space="preserve">Express Pocket Liquid, 100ml </t>
  </si>
  <si>
    <t xml:space="preserve">Express Mini Liquid, 75 ml </t>
  </si>
  <si>
    <t xml:space="preserve">Express Rub-on, 40g </t>
  </si>
  <si>
    <t>Express Grip N Glide Wax, 200ml (for no-wax skis)</t>
  </si>
  <si>
    <t xml:space="preserve">Express Grip N Glide Wax, 100ml (for no-wax skis) </t>
  </si>
  <si>
    <t xml:space="preserve">T18 Digital Racing Iron 850W USA </t>
  </si>
  <si>
    <t xml:space="preserve">T18 Digital Racing Iron 850W Europe </t>
  </si>
  <si>
    <t>TK014</t>
  </si>
  <si>
    <t>Toko Drink Belt, Yellow</t>
  </si>
  <si>
    <t>Alpine/Nordic Recreational Display Medium Size</t>
  </si>
  <si>
    <t>5543042,1</t>
  </si>
  <si>
    <t>Nordic KlisterSpray Base Green, 70ml</t>
  </si>
  <si>
    <t>Nordic KlisterSpray Universal, 70ml</t>
  </si>
  <si>
    <t>Workbench Small</t>
  </si>
  <si>
    <t>D0014N0</t>
  </si>
  <si>
    <t>Nordic Recreational Display Medium Size</t>
  </si>
  <si>
    <t>D0014TT</t>
  </si>
  <si>
    <t>Toko Header Sign for Medium Displays</t>
  </si>
  <si>
    <t>TK020</t>
  </si>
  <si>
    <t>Soft Wax Box</t>
  </si>
  <si>
    <t>No wasted space easy to carry</t>
  </si>
  <si>
    <t>TK018</t>
  </si>
  <si>
    <t>Toko Boot Pack</t>
  </si>
  <si>
    <t>Waterproof compartments</t>
  </si>
  <si>
    <t>Distributed by: Brav USA, Inc., 60 Newark St, Haverhill, MA 01832</t>
  </si>
  <si>
    <t>Liquid Paraffin Polishing Brush</t>
  </si>
  <si>
    <t>5502035,6,7</t>
  </si>
  <si>
    <t xml:space="preserve">Express Paste Wax, 75 ml </t>
  </si>
  <si>
    <t xml:space="preserve">Hot Waxes </t>
  </si>
  <si>
    <t xml:space="preserve">Liquid, Rub-on, and Paste Waxes </t>
  </si>
  <si>
    <t xml:space="preserve">Grip &amp; Klisters </t>
  </si>
  <si>
    <t>Workshop Waxes</t>
  </si>
  <si>
    <t xml:space="preserve">Base Cleaning and Repair </t>
  </si>
  <si>
    <t xml:space="preserve">Base Tuning/Preparation </t>
  </si>
  <si>
    <t xml:space="preserve">Hand and Roto Brushes </t>
  </si>
  <si>
    <t xml:space="preserve">Base Preparation </t>
  </si>
  <si>
    <t xml:space="preserve">Edge Tuning </t>
  </si>
  <si>
    <t xml:space="preserve">Files and Stones </t>
  </si>
  <si>
    <t xml:space="preserve">Fixation Devices </t>
  </si>
  <si>
    <t xml:space="preserve">Accessories </t>
  </si>
  <si>
    <t xml:space="preserve">Displays </t>
  </si>
  <si>
    <t xml:space="preserve">BP Hot Waxes, 120g </t>
  </si>
  <si>
    <t xml:space="preserve">Base Performance Cleaning, 120g </t>
  </si>
  <si>
    <t xml:space="preserve">All-in-One Hot Wax, 120g </t>
  </si>
  <si>
    <t xml:space="preserve">Scraper Sharpener World Cup Pro, 110v (US version) </t>
  </si>
  <si>
    <t xml:space="preserve">Edge Tuner World Cup, 110v (US version) </t>
  </si>
  <si>
    <t xml:space="preserve">Diamond Disc Coarse for use with Edge Tuner World Cup </t>
  </si>
  <si>
    <t xml:space="preserve">Diamond Disc Fine for use with Edge Tuner World Cup </t>
  </si>
  <si>
    <t xml:space="preserve">Diamond Disc Extra Fine for use with Edge Tuner World Cup </t>
  </si>
  <si>
    <t xml:space="preserve">Diamond Disc Medium for use with Edge Tuner World Cup </t>
  </si>
  <si>
    <t xml:space="preserve">Ski Vise Nordic World Cup </t>
  </si>
  <si>
    <t xml:space="preserve">Sidewall Planer World Cup </t>
  </si>
  <si>
    <t>TK299</t>
  </si>
  <si>
    <t>Start Duffel 2.0</t>
  </si>
  <si>
    <t xml:space="preserve"> Univ</t>
  </si>
  <si>
    <t>5503027,8,9</t>
  </si>
  <si>
    <t>5502048,9,50,51</t>
  </si>
  <si>
    <t>5501028,9,30,31</t>
  </si>
  <si>
    <t xml:space="preserve"> </t>
  </si>
  <si>
    <t>X Fine</t>
  </si>
  <si>
    <t>Fine</t>
  </si>
  <si>
    <t>Med</t>
  </si>
  <si>
    <t>Coarse</t>
  </si>
  <si>
    <t>5560058,9,60,61</t>
  </si>
  <si>
    <t>5560055,6,7</t>
  </si>
  <si>
    <t>Board Grip 2.0, reinforced</t>
  </si>
  <si>
    <t>5504027,8,9</t>
  </si>
  <si>
    <t>WC HP Hot Waxes, 120g</t>
  </si>
  <si>
    <t>WC HP Hot Waxes, 40g</t>
  </si>
  <si>
    <t>Natural Hot Wax, 120g (rapidly biodegradable wax)</t>
  </si>
  <si>
    <t>Natural Hot Wax, 40g (rapidly biodegradable wax)</t>
  </si>
  <si>
    <t xml:space="preserve">Express Racing Rub-on, 40g fluoro free </t>
  </si>
  <si>
    <t>Express Racing Paste, 50g fluoro free</t>
  </si>
  <si>
    <t>Express Racing Spray, 125ml fluoro free</t>
  </si>
  <si>
    <t xml:space="preserve">Diamond File </t>
  </si>
  <si>
    <t>Diamond File World Cup</t>
  </si>
  <si>
    <t>P Hot Waxes, 120g fluoro free</t>
  </si>
  <si>
    <t>P Hot Waxes, 40g fluoro free</t>
  </si>
  <si>
    <t>2023/24 Wax and Tools</t>
  </si>
  <si>
    <t>Phone 800 343 8335  swixonlinesupport@swixsport.com  www.TokoUS.com</t>
  </si>
  <si>
    <t>Liquid Paraffin</t>
  </si>
  <si>
    <t>Skin Proof, 2500ml NEW</t>
  </si>
  <si>
    <t>BP Hot Waxes, 960g NEW</t>
  </si>
  <si>
    <t>P Liquid Paraffin, 100ml NEW</t>
  </si>
  <si>
    <t xml:space="preserve">HP Liquid Paraffin, 125ml </t>
  </si>
  <si>
    <t>5502053,4,5</t>
  </si>
  <si>
    <t xml:space="preserve">BP Liquid Paraffin, 100ml </t>
  </si>
  <si>
    <t>5502044,5,6</t>
  </si>
  <si>
    <t>5502056,7,8</t>
  </si>
  <si>
    <t>5500218,21,20</t>
  </si>
  <si>
    <t>Natural Hot Waxes</t>
  </si>
  <si>
    <t>5502060,61,62</t>
  </si>
  <si>
    <t>5501033,34,35</t>
  </si>
  <si>
    <t>Powders</t>
  </si>
  <si>
    <t>5503030,1,2</t>
  </si>
  <si>
    <t>Skin Cleaner, 100ml NEW</t>
  </si>
  <si>
    <t>Skin Cleaner, 1000ml NEW</t>
  </si>
  <si>
    <t>Please make sure quantities given are in singles - for kits, see kits order form</t>
  </si>
  <si>
    <t>Rotary Brush Merino Wool Roller 100</t>
  </si>
  <si>
    <t>Rotary Handle 100mm</t>
  </si>
  <si>
    <t>Rotary Brush Steel</t>
  </si>
  <si>
    <t>Rotary Brush Horsehair</t>
  </si>
  <si>
    <t>Rotary Brush Nylon</t>
  </si>
  <si>
    <t>Rotary Brush Fleece</t>
  </si>
  <si>
    <t xml:space="preserve">Structurite Roller Blue 1 (0.5sr) </t>
  </si>
  <si>
    <t xml:space="preserve">Structurite Roller Blue 2 (0.5sl) </t>
  </si>
  <si>
    <t xml:space="preserve">Structurite Roller Red 1 (1.0sr) </t>
  </si>
  <si>
    <t xml:space="preserve">Structurite Roller Red 2 (1.0sl) </t>
  </si>
  <si>
    <t xml:space="preserve">Structurite Roller Yellow 1 (1.5sr) </t>
  </si>
  <si>
    <t xml:space="preserve">Structurite Roller Yellow 2 (1.5sl) </t>
  </si>
  <si>
    <t xml:space="preserve">Structurite Nordic </t>
  </si>
  <si>
    <t xml:space="preserve">Structurite Nordic Kit </t>
  </si>
  <si>
    <t>Backshop Mounting Support NEW</t>
  </si>
  <si>
    <t xml:space="preserve">Toko Backshop Apron, cotton </t>
  </si>
  <si>
    <t>Iron Bag NEW</t>
  </si>
  <si>
    <t>Racing Workbench NEW</t>
  </si>
  <si>
    <t>Express Ski Touring Strap NEW</t>
  </si>
  <si>
    <t>Express Backcountry Ski Vise NEW</t>
  </si>
  <si>
    <t>Express BC Ski Vise Centerpiece NEW</t>
  </si>
  <si>
    <t>Racing Protection Mask NEW</t>
  </si>
  <si>
    <t>S</t>
  </si>
  <si>
    <t>M</t>
  </si>
  <si>
    <t>L</t>
  </si>
  <si>
    <t>XL</t>
  </si>
  <si>
    <t>5560062,3,4</t>
  </si>
  <si>
    <t>Racing Iron Mat NEW</t>
  </si>
  <si>
    <t xml:space="preserve">Backshop Barwax Performance Universal, 2.5kg </t>
  </si>
  <si>
    <t>Natural Performance Hot Wax, 120g</t>
  </si>
  <si>
    <t>Natural Performance Hot Wax, 40g</t>
  </si>
  <si>
    <t xml:space="preserve">Skin Proof, 100ml </t>
  </si>
  <si>
    <t>Express Base Angle NEW</t>
  </si>
  <si>
    <t>Spare Filter for Racing Protection Mask NEW</t>
  </si>
  <si>
    <t>World Cup Toko Work Pants NEW</t>
  </si>
  <si>
    <t>Preseason Terms and Discount Structure:</t>
  </si>
  <si>
    <r>
      <t xml:space="preserve">No discount on orders received after 2/15/2023. </t>
    </r>
    <r>
      <rPr>
        <sz val="9"/>
        <rFont val="Arial"/>
        <family val="2"/>
      </rPr>
      <t xml:space="preserve"> Reorder terms Net 30 days. First available ship 9/1.</t>
    </r>
  </si>
  <si>
    <t>Payment due 12/15/2023 Total preseason orders over $500=2% discount, over $1500=3%, over $2500=5%, over $5000=7%</t>
  </si>
  <si>
    <t>Show special orders do not count toward overall discount level. Terms given only with approved Brav USA, Inc dealer application</t>
  </si>
  <si>
    <t>See Care Line Catalog/order form for Care Line and Softgoods Catalog/order form for Softgoods</t>
  </si>
  <si>
    <t>Select Bags - See SG catalog for all Softgoods</t>
  </si>
  <si>
    <t>Ski Holder for use with all workbenches</t>
  </si>
  <si>
    <t>XC Profile Set for Workbenches</t>
  </si>
  <si>
    <t>HP Powder, 50g NEW</t>
  </si>
  <si>
    <t>Nordlite X-Cold Powder, 50g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</si>
</sst>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4" fontId="5" fillId="0" borderId="11" xfId="44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44" fontId="5" fillId="0" borderId="13" xfId="44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4" fontId="5" fillId="0" borderId="15" xfId="44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4" fontId="5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 horizontal="center" wrapText="1"/>
    </xf>
    <xf numFmtId="44" fontId="5" fillId="0" borderId="0" xfId="44" applyFont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2" xfId="44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0" fillId="0" borderId="0" xfId="44" applyFont="1" applyAlignment="1">
      <alignment horizontal="center"/>
    </xf>
    <xf numFmtId="1" fontId="0" fillId="0" borderId="0" xfId="0" applyNumberFormat="1" applyFont="1" applyAlignment="1">
      <alignment horizontal="center"/>
    </xf>
    <xf numFmtId="44" fontId="5" fillId="0" borderId="16" xfId="44" applyFont="1" applyBorder="1" applyAlignment="1">
      <alignment horizontal="center"/>
    </xf>
    <xf numFmtId="1" fontId="4" fillId="0" borderId="0" xfId="0" applyNumberFormat="1" applyFont="1" applyAlignment="1">
      <alignment horizontal="left"/>
    </xf>
    <xf numFmtId="44" fontId="5" fillId="0" borderId="19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4" fontId="6" fillId="0" borderId="11" xfId="44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4" fontId="4" fillId="0" borderId="0" xfId="44" applyFont="1" applyAlignment="1">
      <alignment horizontal="center"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horizontal="left"/>
    </xf>
    <xf numFmtId="44" fontId="5" fillId="0" borderId="0" xfId="44" applyFont="1" applyAlignment="1">
      <alignment horizontal="right"/>
    </xf>
    <xf numFmtId="44" fontId="5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/>
    </xf>
    <xf numFmtId="44" fontId="5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44" fontId="5" fillId="0" borderId="12" xfId="44" applyFont="1" applyBorder="1" applyAlignment="1">
      <alignment horizontal="center"/>
    </xf>
    <xf numFmtId="44" fontId="5" fillId="0" borderId="18" xfId="44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44" fontId="5" fillId="0" borderId="10" xfId="44" applyFont="1" applyBorder="1" applyAlignment="1">
      <alignment horizontal="center"/>
    </xf>
    <xf numFmtId="44" fontId="5" fillId="0" borderId="14" xfId="44" applyFont="1" applyBorder="1" applyAlignment="1">
      <alignment horizontal="center"/>
    </xf>
    <xf numFmtId="1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4" fontId="5" fillId="0" borderId="12" xfId="44" applyFont="1" applyBorder="1" applyAlignment="1">
      <alignment/>
    </xf>
    <xf numFmtId="44" fontId="5" fillId="0" borderId="10" xfId="44" applyFont="1" applyBorder="1" applyAlignment="1">
      <alignment horizontal="right"/>
    </xf>
    <xf numFmtId="0" fontId="6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8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1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44" fontId="5" fillId="32" borderId="10" xfId="44" applyFont="1" applyFill="1" applyBorder="1" applyAlignment="1">
      <alignment horizontal="center"/>
    </xf>
    <xf numFmtId="44" fontId="5" fillId="0" borderId="16" xfId="0" applyNumberFormat="1" applyFont="1" applyBorder="1" applyAlignment="1">
      <alignment/>
    </xf>
    <xf numFmtId="0" fontId="6" fillId="0" borderId="12" xfId="0" applyFont="1" applyBorder="1" applyAlignment="1">
      <alignment horizontal="left" vertical="top"/>
    </xf>
    <xf numFmtId="1" fontId="6" fillId="0" borderId="10" xfId="60" applyNumberFormat="1" applyFont="1" applyBorder="1" applyAlignment="1">
      <alignment horizontal="left"/>
      <protection/>
    </xf>
    <xf numFmtId="1" fontId="5" fillId="0" borderId="10" xfId="60" applyNumberFormat="1" applyFont="1" applyBorder="1" applyAlignment="1">
      <alignment horizontal="left"/>
      <protection/>
    </xf>
    <xf numFmtId="44" fontId="0" fillId="0" borderId="10" xfId="44" applyFont="1" applyBorder="1" applyAlignment="1">
      <alignment horizontal="center"/>
    </xf>
    <xf numFmtId="44" fontId="5" fillId="0" borderId="2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44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19" xfId="0" applyFont="1" applyBorder="1" applyAlignment="1">
      <alignment horizontal="right"/>
    </xf>
    <xf numFmtId="0" fontId="0" fillId="0" borderId="19" xfId="44" applyNumberFormat="1" applyFont="1" applyBorder="1" applyAlignment="1">
      <alignment horizontal="right"/>
    </xf>
    <xf numFmtId="0" fontId="0" fillId="0" borderId="0" xfId="44" applyNumberFormat="1" applyFont="1" applyAlignment="1">
      <alignment horizontal="right"/>
    </xf>
    <xf numFmtId="0" fontId="0" fillId="0" borderId="19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0" fillId="0" borderId="0" xfId="44" applyNumberFormat="1" applyFont="1" applyAlignment="1">
      <alignment horizontal="right"/>
    </xf>
    <xf numFmtId="0" fontId="5" fillId="0" borderId="21" xfId="44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32" borderId="12" xfId="0" applyFont="1" applyFill="1" applyBorder="1" applyAlignment="1">
      <alignment horizontal="left" vertical="top"/>
    </xf>
    <xf numFmtId="44" fontId="5" fillId="32" borderId="12" xfId="44" applyFont="1" applyFill="1" applyBorder="1" applyAlignment="1">
      <alignment horizontal="center"/>
    </xf>
    <xf numFmtId="44" fontId="5" fillId="32" borderId="18" xfId="44" applyFont="1" applyFill="1" applyBorder="1" applyAlignment="1">
      <alignment horizontal="center"/>
    </xf>
    <xf numFmtId="0" fontId="5" fillId="32" borderId="19" xfId="44" applyNumberFormat="1" applyFont="1" applyFill="1" applyBorder="1" applyAlignment="1">
      <alignment horizontal="right"/>
    </xf>
    <xf numFmtId="44" fontId="5" fillId="32" borderId="1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24" xfId="44" applyNumberFormat="1" applyFont="1" applyBorder="1" applyAlignment="1">
      <alignment horizontal="center"/>
    </xf>
    <xf numFmtId="0" fontId="5" fillId="0" borderId="10" xfId="44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44" applyFont="1" applyAlignment="1">
      <alignment horizontal="center"/>
    </xf>
    <xf numFmtId="0" fontId="6" fillId="0" borderId="0" xfId="0" applyFont="1" applyAlignment="1">
      <alignment/>
    </xf>
    <xf numFmtId="44" fontId="3" fillId="0" borderId="0" xfId="44" applyFont="1" applyAlignment="1">
      <alignment horizontal="right"/>
    </xf>
    <xf numFmtId="1" fontId="5" fillId="0" borderId="0" xfId="60" applyNumberFormat="1" applyFont="1" applyAlignment="1">
      <alignment horizontal="left"/>
      <protection/>
    </xf>
    <xf numFmtId="0" fontId="5" fillId="0" borderId="25" xfId="44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5" fillId="0" borderId="12" xfId="44" applyNumberFormat="1" applyFont="1" applyBorder="1" applyAlignment="1">
      <alignment horizontal="center"/>
    </xf>
    <xf numFmtId="44" fontId="5" fillId="32" borderId="14" xfId="44" applyFont="1" applyFill="1" applyBorder="1" applyAlignment="1">
      <alignment horizontal="center"/>
    </xf>
    <xf numFmtId="0" fontId="5" fillId="0" borderId="27" xfId="0" applyFont="1" applyBorder="1" applyAlignment="1">
      <alignment horizontal="right"/>
    </xf>
    <xf numFmtId="1" fontId="4" fillId="0" borderId="16" xfId="0" applyNumberFormat="1" applyFont="1" applyBorder="1" applyAlignment="1">
      <alignment horizontal="left"/>
    </xf>
    <xf numFmtId="0" fontId="5" fillId="0" borderId="16" xfId="0" applyFont="1" applyBorder="1" applyAlignment="1">
      <alignment vertical="top"/>
    </xf>
    <xf numFmtId="1" fontId="6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44" fontId="5" fillId="0" borderId="0" xfId="44" applyFont="1" applyBorder="1" applyAlignment="1">
      <alignment horizontal="center"/>
    </xf>
    <xf numFmtId="1" fontId="4" fillId="0" borderId="12" xfId="0" applyNumberFormat="1" applyFont="1" applyBorder="1" applyAlignment="1">
      <alignment horizontal="left" wrapText="1"/>
    </xf>
    <xf numFmtId="0" fontId="4" fillId="0" borderId="12" xfId="0" applyFont="1" applyBorder="1" applyAlignment="1">
      <alignment/>
    </xf>
    <xf numFmtId="44" fontId="4" fillId="0" borderId="12" xfId="44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0" fontId="4" fillId="0" borderId="18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44" fontId="5" fillId="0" borderId="22" xfId="44" applyFont="1" applyBorder="1" applyAlignment="1">
      <alignment horizontal="center"/>
    </xf>
    <xf numFmtId="44" fontId="5" fillId="0" borderId="28" xfId="44" applyFont="1" applyBorder="1" applyAlignment="1">
      <alignment horizontal="center"/>
    </xf>
    <xf numFmtId="44" fontId="5" fillId="0" borderId="24" xfId="44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4" fontId="5" fillId="32" borderId="0" xfId="44" applyFont="1" applyFill="1" applyAlignment="1">
      <alignment horizontal="center"/>
    </xf>
    <xf numFmtId="44" fontId="5" fillId="32" borderId="0" xfId="44" applyFont="1" applyFill="1" applyBorder="1" applyAlignment="1">
      <alignment horizontal="center"/>
    </xf>
    <xf numFmtId="44" fontId="5" fillId="32" borderId="16" xfId="44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vertical="top"/>
    </xf>
    <xf numFmtId="1" fontId="5" fillId="0" borderId="12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 quotePrefix="1">
      <alignment horizontal="center"/>
    </xf>
    <xf numFmtId="44" fontId="5" fillId="0" borderId="26" xfId="44" applyFont="1" applyBorder="1" applyAlignment="1">
      <alignment horizontal="center"/>
    </xf>
    <xf numFmtId="0" fontId="5" fillId="0" borderId="19" xfId="44" applyNumberFormat="1" applyFont="1" applyBorder="1" applyAlignment="1">
      <alignment horizontal="right"/>
    </xf>
    <xf numFmtId="0" fontId="0" fillId="0" borderId="10" xfId="0" applyBorder="1" applyAlignment="1">
      <alignment/>
    </xf>
    <xf numFmtId="1" fontId="6" fillId="32" borderId="12" xfId="0" applyNumberFormat="1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6" fillId="32" borderId="12" xfId="0" applyFont="1" applyFill="1" applyBorder="1" applyAlignment="1">
      <alignment horizontal="left"/>
    </xf>
    <xf numFmtId="0" fontId="6" fillId="32" borderId="16" xfId="0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4" fontId="4" fillId="0" borderId="0" xfId="44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left" wrapText="1"/>
    </xf>
    <xf numFmtId="0" fontId="5" fillId="0" borderId="29" xfId="44" applyNumberFormat="1" applyFont="1" applyBorder="1" applyAlignment="1">
      <alignment horizontal="center"/>
    </xf>
    <xf numFmtId="44" fontId="5" fillId="0" borderId="12" xfId="44" applyFont="1" applyBorder="1" applyAlignment="1">
      <alignment horizontal="center" wrapText="1"/>
    </xf>
    <xf numFmtId="44" fontId="5" fillId="0" borderId="18" xfId="44" applyFont="1" applyBorder="1" applyAlignment="1">
      <alignment horizontal="center" wrapText="1"/>
    </xf>
    <xf numFmtId="0" fontId="5" fillId="32" borderId="10" xfId="0" applyFont="1" applyFill="1" applyBorder="1" applyAlignment="1">
      <alignment/>
    </xf>
    <xf numFmtId="44" fontId="5" fillId="0" borderId="10" xfId="44" applyNumberFormat="1" applyFont="1" applyBorder="1" applyAlignment="1">
      <alignment horizontal="center"/>
    </xf>
    <xf numFmtId="44" fontId="4" fillId="0" borderId="0" xfId="44" applyFont="1" applyBorder="1" applyAlignment="1">
      <alignment horizontal="center"/>
    </xf>
    <xf numFmtId="44" fontId="5" fillId="0" borderId="3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49" fontId="5" fillId="0" borderId="12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 vertical="top"/>
    </xf>
    <xf numFmtId="49" fontId="5" fillId="0" borderId="12" xfId="0" applyNumberFormat="1" applyFont="1" applyBorder="1" applyAlignment="1">
      <alignment/>
    </xf>
    <xf numFmtId="0" fontId="5" fillId="32" borderId="12" xfId="0" applyFont="1" applyFill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1</xdr:col>
      <xdr:colOff>152400</xdr:colOff>
      <xdr:row>2</xdr:row>
      <xdr:rowOff>28575</xdr:rowOff>
    </xdr:to>
    <xdr:pic>
      <xdr:nvPicPr>
        <xdr:cNvPr id="1" name="Picture 1" descr="NewTokoSimpleBlack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800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0</xdr:row>
      <xdr:rowOff>123825</xdr:rowOff>
    </xdr:from>
    <xdr:to>
      <xdr:col>12</xdr:col>
      <xdr:colOff>285750</xdr:colOff>
      <xdr:row>2</xdr:row>
      <xdr:rowOff>28575</xdr:rowOff>
    </xdr:to>
    <xdr:pic>
      <xdr:nvPicPr>
        <xdr:cNvPr id="2" name="Picture 2" descr="NewTokoSimpleBlack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23825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9"/>
  <sheetViews>
    <sheetView tabSelected="1" zoomScale="80" zoomScaleNormal="80" workbookViewId="0" topLeftCell="A94">
      <selection activeCell="L130" sqref="L130"/>
    </sheetView>
  </sheetViews>
  <sheetFormatPr defaultColWidth="8.7109375" defaultRowHeight="12.75"/>
  <cols>
    <col min="1" max="1" width="11.28125" style="44" customWidth="1"/>
    <col min="2" max="2" width="12.00390625" style="20" customWidth="1"/>
    <col min="3" max="3" width="15.140625" style="24" customWidth="1"/>
    <col min="4" max="4" width="6.00390625" style="25" customWidth="1"/>
    <col min="5" max="8" width="5.421875" style="25" customWidth="1"/>
    <col min="9" max="9" width="1.1484375" style="25" customWidth="1"/>
    <col min="10" max="10" width="8.8515625" style="25" customWidth="1"/>
    <col min="11" max="11" width="8.8515625" style="27" customWidth="1"/>
    <col min="12" max="12" width="5.57421875" style="103" customWidth="1"/>
    <col min="13" max="13" width="11.00390625" style="33" customWidth="1"/>
    <col min="14" max="14" width="17.00390625" style="28" customWidth="1"/>
    <col min="15" max="16384" width="8.7109375" style="24" customWidth="1"/>
  </cols>
  <sheetData>
    <row r="1" spans="1:13" ht="27.75" customHeight="1">
      <c r="A1" s="184" t="s">
        <v>230</v>
      </c>
      <c r="B1" s="184"/>
      <c r="C1" s="184"/>
      <c r="D1" s="185"/>
      <c r="E1" s="185"/>
      <c r="F1" s="185"/>
      <c r="G1" s="185"/>
      <c r="H1" s="185"/>
      <c r="I1" s="186"/>
      <c r="J1" s="186"/>
      <c r="K1" s="186"/>
      <c r="L1" s="186"/>
      <c r="M1" s="186"/>
    </row>
    <row r="2" spans="1:13" ht="11.25" customHeight="1">
      <c r="A2" s="180" t="s">
        <v>176</v>
      </c>
      <c r="B2" s="180"/>
      <c r="C2" s="180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9.75" customHeight="1">
      <c r="A3" s="182" t="s">
        <v>231</v>
      </c>
      <c r="B3" s="182"/>
      <c r="C3" s="182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4" s="26" customFormat="1" ht="15.75" customHeight="1">
      <c r="A4" s="34" t="s">
        <v>32</v>
      </c>
      <c r="B4" s="21"/>
      <c r="C4" s="2"/>
      <c r="D4" s="49"/>
      <c r="E4" s="49"/>
      <c r="F4" s="49"/>
      <c r="G4" s="49"/>
      <c r="H4" s="49"/>
      <c r="I4" s="50"/>
      <c r="J4" s="7" t="s">
        <v>0</v>
      </c>
      <c r="K4" s="2"/>
      <c r="L4" s="90"/>
      <c r="M4" s="8"/>
      <c r="N4" s="28"/>
    </row>
    <row r="5" spans="1:14" s="26" customFormat="1" ht="10.5" customHeight="1">
      <c r="A5" s="35" t="s">
        <v>33</v>
      </c>
      <c r="B5" s="20"/>
      <c r="C5" s="6"/>
      <c r="J5" s="9" t="s">
        <v>1</v>
      </c>
      <c r="K5" s="10"/>
      <c r="L5" s="91"/>
      <c r="M5" s="11"/>
      <c r="N5" s="28"/>
    </row>
    <row r="6" spans="1:14" s="26" customFormat="1" ht="7.5" customHeight="1">
      <c r="A6" s="36"/>
      <c r="B6" s="19"/>
      <c r="C6" s="5"/>
      <c r="D6" s="51"/>
      <c r="E6" s="51"/>
      <c r="F6" s="51"/>
      <c r="G6" s="51"/>
      <c r="H6" s="51"/>
      <c r="I6" s="52"/>
      <c r="J6" s="4"/>
      <c r="K6" s="5"/>
      <c r="L6" s="92"/>
      <c r="M6" s="12"/>
      <c r="N6" s="28"/>
    </row>
    <row r="7" spans="1:14" s="26" customFormat="1" ht="10.5" customHeight="1">
      <c r="A7" s="35" t="s">
        <v>34</v>
      </c>
      <c r="B7" s="20"/>
      <c r="C7" s="6"/>
      <c r="J7" s="9" t="s">
        <v>1</v>
      </c>
      <c r="K7" s="10"/>
      <c r="L7" s="91"/>
      <c r="M7" s="11"/>
      <c r="N7" s="28"/>
    </row>
    <row r="8" spans="1:14" s="26" customFormat="1" ht="6.75" customHeight="1">
      <c r="A8" s="36"/>
      <c r="B8" s="19"/>
      <c r="C8" s="5"/>
      <c r="D8" s="51"/>
      <c r="E8" s="51"/>
      <c r="F8" s="51"/>
      <c r="G8" s="51"/>
      <c r="H8" s="51"/>
      <c r="I8" s="52"/>
      <c r="J8" s="4"/>
      <c r="K8" s="5"/>
      <c r="L8" s="92"/>
      <c r="M8" s="12"/>
      <c r="N8" s="28"/>
    </row>
    <row r="9" spans="1:14" s="26" customFormat="1" ht="13.5" customHeight="1">
      <c r="A9" s="34" t="s">
        <v>35</v>
      </c>
      <c r="B9" s="21"/>
      <c r="C9" s="2"/>
      <c r="D9" s="49"/>
      <c r="E9" s="49"/>
      <c r="F9" s="49"/>
      <c r="G9" s="49"/>
      <c r="H9" s="49"/>
      <c r="I9" s="50"/>
      <c r="J9" s="7" t="s">
        <v>2</v>
      </c>
      <c r="K9" s="2"/>
      <c r="L9" s="90"/>
      <c r="M9" s="8"/>
      <c r="N9" s="28"/>
    </row>
    <row r="10" spans="1:14" s="26" customFormat="1" ht="10.5" customHeight="1">
      <c r="A10" s="36" t="s">
        <v>36</v>
      </c>
      <c r="B10" s="19"/>
      <c r="C10" s="5"/>
      <c r="D10" s="49"/>
      <c r="E10" s="49"/>
      <c r="F10" s="49"/>
      <c r="G10" s="49"/>
      <c r="H10" s="49"/>
      <c r="I10" s="50"/>
      <c r="J10" s="3" t="s">
        <v>31</v>
      </c>
      <c r="K10" s="5"/>
      <c r="L10" s="92"/>
      <c r="M10" s="12"/>
      <c r="N10" s="28"/>
    </row>
    <row r="11" spans="1:14" s="26" customFormat="1" ht="12.75" customHeight="1">
      <c r="A11" s="37" t="s">
        <v>3</v>
      </c>
      <c r="B11" s="22"/>
      <c r="C11" s="5"/>
      <c r="D11" s="49"/>
      <c r="E11" s="49"/>
      <c r="F11" s="49"/>
      <c r="G11" s="49"/>
      <c r="H11" s="49"/>
      <c r="I11" s="50"/>
      <c r="J11" s="4" t="s">
        <v>30</v>
      </c>
      <c r="K11" s="2"/>
      <c r="L11" s="92"/>
      <c r="M11" s="12"/>
      <c r="N11" s="28"/>
    </row>
    <row r="12" spans="1:13" ht="9.75" customHeight="1">
      <c r="A12" s="1" t="s">
        <v>249</v>
      </c>
      <c r="B12" s="23"/>
      <c r="C12" s="13"/>
      <c r="D12" s="14"/>
      <c r="E12" s="14"/>
      <c r="F12" s="14"/>
      <c r="G12" s="14"/>
      <c r="H12" s="14"/>
      <c r="I12" s="14"/>
      <c r="J12" s="14"/>
      <c r="K12" s="15"/>
      <c r="L12" s="93"/>
      <c r="M12" s="32"/>
    </row>
    <row r="13" spans="1:14" s="38" customFormat="1" ht="10.5" customHeight="1">
      <c r="A13" s="133" t="s">
        <v>135</v>
      </c>
      <c r="B13" s="134" t="s">
        <v>4</v>
      </c>
      <c r="C13" s="59"/>
      <c r="D13" s="135"/>
      <c r="E13" s="135"/>
      <c r="F13" s="135"/>
      <c r="G13" s="135"/>
      <c r="H13" s="135"/>
      <c r="I13" s="135"/>
      <c r="J13" s="135" t="s">
        <v>90</v>
      </c>
      <c r="K13" s="135" t="s">
        <v>42</v>
      </c>
      <c r="L13" s="136" t="s">
        <v>91</v>
      </c>
      <c r="M13" s="137" t="s">
        <v>92</v>
      </c>
      <c r="N13" s="151"/>
    </row>
    <row r="14" spans="1:14" s="38" customFormat="1" ht="12.75" customHeight="1" thickBot="1">
      <c r="A14" s="161" t="s">
        <v>245</v>
      </c>
      <c r="B14" s="162"/>
      <c r="C14" s="163"/>
      <c r="D14" s="164"/>
      <c r="E14" s="40" t="s">
        <v>86</v>
      </c>
      <c r="F14" s="40" t="s">
        <v>87</v>
      </c>
      <c r="G14" s="40" t="s">
        <v>88</v>
      </c>
      <c r="H14" s="164"/>
      <c r="I14" s="164"/>
      <c r="J14" s="164"/>
      <c r="K14" s="164"/>
      <c r="L14" s="136"/>
      <c r="M14" s="165"/>
      <c r="N14" s="151"/>
    </row>
    <row r="15" spans="1:14" s="38" customFormat="1" ht="12.75" customHeight="1">
      <c r="A15" s="166" t="s">
        <v>246</v>
      </c>
      <c r="B15" s="58" t="s">
        <v>293</v>
      </c>
      <c r="C15" s="59"/>
      <c r="D15" s="135"/>
      <c r="E15" s="167"/>
      <c r="F15" s="167"/>
      <c r="G15" s="167"/>
      <c r="H15" s="135"/>
      <c r="I15" s="135"/>
      <c r="J15" s="168">
        <v>40</v>
      </c>
      <c r="K15" s="169">
        <v>80</v>
      </c>
      <c r="L15" s="95">
        <f>SUM(E15:G15)</f>
        <v>0</v>
      </c>
      <c r="M15" s="31">
        <f>L15*J15</f>
        <v>0</v>
      </c>
      <c r="N15" s="151"/>
    </row>
    <row r="16" spans="1:14" s="38" customFormat="1" ht="12.75" customHeight="1" thickBot="1">
      <c r="A16" s="30" t="s">
        <v>232</v>
      </c>
      <c r="B16" s="13"/>
      <c r="D16" s="18"/>
      <c r="E16" s="40" t="s">
        <v>86</v>
      </c>
      <c r="F16" s="40" t="s">
        <v>87</v>
      </c>
      <c r="G16" s="40" t="s">
        <v>88</v>
      </c>
      <c r="I16" s="18"/>
      <c r="J16" s="132"/>
      <c r="K16" s="132"/>
      <c r="L16" s="92"/>
      <c r="M16" s="54"/>
      <c r="N16" s="151"/>
    </row>
    <row r="17" spans="1:14" s="38" customFormat="1" ht="12.75" customHeight="1" thickBot="1">
      <c r="A17" s="157" t="s">
        <v>237</v>
      </c>
      <c r="B17" s="79" t="s">
        <v>236</v>
      </c>
      <c r="C17" s="59"/>
      <c r="D17" s="140"/>
      <c r="E17" s="104"/>
      <c r="F17" s="104"/>
      <c r="G17" s="104"/>
      <c r="H17" s="124"/>
      <c r="I17" s="60"/>
      <c r="J17" s="107">
        <v>40</v>
      </c>
      <c r="K17" s="107">
        <v>80</v>
      </c>
      <c r="L17" s="95">
        <f>SUM(E17:G17)</f>
        <v>0</v>
      </c>
      <c r="M17" s="31">
        <f>L17*J17</f>
        <v>0</v>
      </c>
      <c r="N17" s="151"/>
    </row>
    <row r="18" spans="1:14" s="38" customFormat="1" ht="12.75" customHeight="1" thickBot="1">
      <c r="A18" s="157" t="s">
        <v>240</v>
      </c>
      <c r="B18" s="79" t="s">
        <v>235</v>
      </c>
      <c r="C18" s="59"/>
      <c r="D18" s="140"/>
      <c r="E18" s="104"/>
      <c r="F18" s="104"/>
      <c r="G18" s="104"/>
      <c r="H18" s="59"/>
      <c r="I18" s="60"/>
      <c r="J18" s="107">
        <v>17</v>
      </c>
      <c r="K18" s="107">
        <v>34</v>
      </c>
      <c r="L18" s="95">
        <f>SUM(E18:G18)</f>
        <v>0</v>
      </c>
      <c r="M18" s="31">
        <f>L18*J18</f>
        <v>0</v>
      </c>
      <c r="N18" s="151"/>
    </row>
    <row r="19" spans="1:14" s="38" customFormat="1" ht="12.75" customHeight="1" thickBot="1">
      <c r="A19" s="157" t="s">
        <v>239</v>
      </c>
      <c r="B19" s="79" t="s">
        <v>238</v>
      </c>
      <c r="C19" s="59"/>
      <c r="D19" s="140"/>
      <c r="E19" s="104"/>
      <c r="F19" s="104"/>
      <c r="G19" s="104"/>
      <c r="H19" s="59"/>
      <c r="I19" s="60"/>
      <c r="J19" s="107">
        <v>13</v>
      </c>
      <c r="K19" s="107">
        <v>26</v>
      </c>
      <c r="L19" s="95">
        <f>SUM(E19:G19)</f>
        <v>0</v>
      </c>
      <c r="M19" s="31">
        <f>L19*J19</f>
        <v>0</v>
      </c>
      <c r="N19" s="151"/>
    </row>
    <row r="20" spans="1:14" s="38" customFormat="1" ht="12.75" customHeight="1">
      <c r="A20" s="76">
        <v>5545251</v>
      </c>
      <c r="B20" s="67" t="s">
        <v>177</v>
      </c>
      <c r="C20" s="64"/>
      <c r="D20" s="60"/>
      <c r="E20" s="125"/>
      <c r="F20" s="125"/>
      <c r="G20" s="125"/>
      <c r="H20" s="59"/>
      <c r="I20" s="60"/>
      <c r="J20" s="107">
        <v>12</v>
      </c>
      <c r="K20" s="107">
        <f>J20*2</f>
        <v>24</v>
      </c>
      <c r="L20" s="95">
        <f>SUM(E20:G20)</f>
        <v>0</v>
      </c>
      <c r="M20" s="31">
        <f>L20*J20</f>
        <v>0</v>
      </c>
      <c r="N20" s="151"/>
    </row>
    <row r="21" spans="1:14" s="38" customFormat="1" ht="12.75" customHeight="1" thickBot="1">
      <c r="A21" s="42" t="s">
        <v>180</v>
      </c>
      <c r="D21" s="18"/>
      <c r="E21" s="16" t="s">
        <v>100</v>
      </c>
      <c r="F21" s="16" t="s">
        <v>206</v>
      </c>
      <c r="G21" s="16" t="s">
        <v>102</v>
      </c>
      <c r="J21" s="145"/>
      <c r="K21" s="145"/>
      <c r="L21" s="95"/>
      <c r="M21" s="32"/>
      <c r="N21" s="151"/>
    </row>
    <row r="22" spans="1:14" s="38" customFormat="1" ht="12.75" customHeight="1" thickBot="1">
      <c r="A22" s="57" t="s">
        <v>207</v>
      </c>
      <c r="B22" s="149" t="s">
        <v>219</v>
      </c>
      <c r="C22" s="59"/>
      <c r="D22" s="140"/>
      <c r="E22" s="104"/>
      <c r="F22" s="104"/>
      <c r="G22" s="104"/>
      <c r="H22" s="59"/>
      <c r="I22" s="59"/>
      <c r="J22" s="107">
        <v>74</v>
      </c>
      <c r="K22" s="107">
        <f>J22*2</f>
        <v>148</v>
      </c>
      <c r="L22" s="95">
        <f>SUM(E22:G22)</f>
        <v>0</v>
      </c>
      <c r="M22" s="31">
        <f>L22*J22</f>
        <v>0</v>
      </c>
      <c r="N22" s="151"/>
    </row>
    <row r="23" spans="1:14" s="38" customFormat="1" ht="12.75" customHeight="1" thickBot="1">
      <c r="A23" s="44" t="s">
        <v>218</v>
      </c>
      <c r="B23" s="138" t="s">
        <v>220</v>
      </c>
      <c r="D23" s="132"/>
      <c r="E23" s="104"/>
      <c r="F23" s="104"/>
      <c r="G23" s="104"/>
      <c r="H23" s="59"/>
      <c r="I23" s="59"/>
      <c r="J23" s="107">
        <v>32</v>
      </c>
      <c r="K23" s="107">
        <f>J23*2</f>
        <v>64</v>
      </c>
      <c r="L23" s="95">
        <f>SUM(E23:G23)</f>
        <v>0</v>
      </c>
      <c r="M23" s="31">
        <f>L23*J23</f>
        <v>0</v>
      </c>
      <c r="N23" s="151"/>
    </row>
    <row r="24" spans="1:14" s="38" customFormat="1" ht="12.75" customHeight="1" thickBot="1">
      <c r="A24" s="130"/>
      <c r="B24" s="122"/>
      <c r="C24" s="123"/>
      <c r="D24" s="29"/>
      <c r="E24" s="40" t="s">
        <v>86</v>
      </c>
      <c r="F24" s="40" t="s">
        <v>87</v>
      </c>
      <c r="G24" s="40" t="s">
        <v>88</v>
      </c>
      <c r="H24" s="116" t="s">
        <v>89</v>
      </c>
      <c r="I24" s="132"/>
      <c r="J24" s="146"/>
      <c r="K24" s="146"/>
      <c r="L24" s="150"/>
      <c r="M24" s="31"/>
      <c r="N24" s="151"/>
    </row>
    <row r="25" spans="1:14" s="38" customFormat="1" ht="12.75" customHeight="1" thickBot="1">
      <c r="A25" s="75" t="s">
        <v>208</v>
      </c>
      <c r="B25" s="58" t="s">
        <v>228</v>
      </c>
      <c r="C25" s="59"/>
      <c r="D25" s="18"/>
      <c r="E25" s="104"/>
      <c r="F25" s="104"/>
      <c r="G25" s="104"/>
      <c r="H25" s="104"/>
      <c r="I25" s="59"/>
      <c r="J25" s="107">
        <v>25</v>
      </c>
      <c r="K25" s="107">
        <f aca="true" t="shared" si="0" ref="K25:K36">J25*2</f>
        <v>50</v>
      </c>
      <c r="L25" s="95">
        <f>SUM(E25:H25)</f>
        <v>0</v>
      </c>
      <c r="M25" s="31">
        <f aca="true" t="shared" si="1" ref="M25:M36">L25*J25</f>
        <v>0</v>
      </c>
      <c r="N25" s="151"/>
    </row>
    <row r="26" spans="1:14" s="38" customFormat="1" ht="12.75" customHeight="1" thickBot="1">
      <c r="A26" s="76" t="s">
        <v>209</v>
      </c>
      <c r="B26" s="63" t="s">
        <v>229</v>
      </c>
      <c r="C26" s="64"/>
      <c r="D26" s="140"/>
      <c r="E26" s="104"/>
      <c r="F26" s="104"/>
      <c r="G26" s="104"/>
      <c r="H26" s="104"/>
      <c r="I26" s="64"/>
      <c r="J26" s="83">
        <v>11</v>
      </c>
      <c r="K26" s="83">
        <f t="shared" si="0"/>
        <v>22</v>
      </c>
      <c r="L26" s="95">
        <f>SUM(E26:H26)</f>
        <v>0</v>
      </c>
      <c r="M26" s="31">
        <f t="shared" si="1"/>
        <v>0</v>
      </c>
      <c r="N26" s="151"/>
    </row>
    <row r="27" spans="1:14" s="38" customFormat="1" ht="12.75" customHeight="1" thickBot="1">
      <c r="A27" s="76" t="s">
        <v>178</v>
      </c>
      <c r="B27" s="63" t="s">
        <v>193</v>
      </c>
      <c r="C27" s="64"/>
      <c r="D27" s="141"/>
      <c r="E27" s="104"/>
      <c r="F27" s="104"/>
      <c r="G27" s="104"/>
      <c r="H27" s="120"/>
      <c r="I27" s="64"/>
      <c r="J27" s="83">
        <v>11</v>
      </c>
      <c r="K27" s="83">
        <f t="shared" si="0"/>
        <v>22</v>
      </c>
      <c r="L27" s="95">
        <f>SUM(E27:H27)</f>
        <v>0</v>
      </c>
      <c r="M27" s="31">
        <f t="shared" si="1"/>
        <v>0</v>
      </c>
      <c r="N27" s="151"/>
    </row>
    <row r="28" spans="1:14" s="38" customFormat="1" ht="12.75" customHeight="1" thickBot="1">
      <c r="A28" s="157" t="s">
        <v>241</v>
      </c>
      <c r="B28" s="58" t="s">
        <v>234</v>
      </c>
      <c r="C28" s="59"/>
      <c r="D28" s="60"/>
      <c r="E28" s="104"/>
      <c r="F28" s="104"/>
      <c r="G28" s="104"/>
      <c r="H28" s="125"/>
      <c r="I28" s="59"/>
      <c r="J28" s="107">
        <v>42.5</v>
      </c>
      <c r="K28" s="83">
        <f t="shared" si="0"/>
        <v>85</v>
      </c>
      <c r="L28" s="95">
        <f>SUM(E28:H28)</f>
        <v>0</v>
      </c>
      <c r="M28" s="31">
        <f t="shared" si="1"/>
        <v>0</v>
      </c>
      <c r="N28" s="151"/>
    </row>
    <row r="29" spans="1:14" s="38" customFormat="1" ht="12.75" customHeight="1">
      <c r="A29" s="75">
        <v>5502038</v>
      </c>
      <c r="B29" s="58" t="s">
        <v>194</v>
      </c>
      <c r="C29" s="59"/>
      <c r="D29" s="60"/>
      <c r="E29" s="60"/>
      <c r="F29" s="60"/>
      <c r="G29" s="60"/>
      <c r="H29" s="60"/>
      <c r="I29" s="59"/>
      <c r="J29" s="107">
        <v>11</v>
      </c>
      <c r="K29" s="108">
        <f t="shared" si="0"/>
        <v>22</v>
      </c>
      <c r="L29" s="95"/>
      <c r="M29" s="31">
        <f t="shared" si="1"/>
        <v>0</v>
      </c>
      <c r="N29" s="151"/>
    </row>
    <row r="30" spans="1:14" s="38" customFormat="1" ht="12.75" customHeight="1">
      <c r="A30" s="76">
        <v>5502008</v>
      </c>
      <c r="B30" s="63" t="s">
        <v>195</v>
      </c>
      <c r="C30" s="64"/>
      <c r="D30" s="65"/>
      <c r="E30" s="65"/>
      <c r="F30" s="65"/>
      <c r="G30" s="65"/>
      <c r="H30" s="65"/>
      <c r="I30" s="64"/>
      <c r="J30" s="83">
        <v>8</v>
      </c>
      <c r="K30" s="126">
        <f t="shared" si="0"/>
        <v>16</v>
      </c>
      <c r="L30" s="95"/>
      <c r="M30" s="31">
        <f t="shared" si="1"/>
        <v>0</v>
      </c>
      <c r="N30" s="151"/>
    </row>
    <row r="31" spans="1:14" s="38" customFormat="1" ht="12.75" customHeight="1">
      <c r="A31" s="62">
        <v>5509870</v>
      </c>
      <c r="B31" s="63" t="s">
        <v>294</v>
      </c>
      <c r="C31" s="64"/>
      <c r="D31" s="65"/>
      <c r="E31" s="65"/>
      <c r="F31" s="65"/>
      <c r="G31" s="65"/>
      <c r="H31" s="65"/>
      <c r="I31" s="65"/>
      <c r="J31" s="83">
        <v>16.5</v>
      </c>
      <c r="K31" s="126">
        <f t="shared" si="0"/>
        <v>33</v>
      </c>
      <c r="L31" s="95"/>
      <c r="M31" s="31">
        <f t="shared" si="1"/>
        <v>0</v>
      </c>
      <c r="N31" s="151"/>
    </row>
    <row r="32" spans="1:14" s="38" customFormat="1" ht="12.75" customHeight="1" thickBot="1">
      <c r="A32" s="158" t="s">
        <v>242</v>
      </c>
      <c r="B32" s="122"/>
      <c r="C32" s="123"/>
      <c r="D32" s="29"/>
      <c r="E32" s="40" t="s">
        <v>86</v>
      </c>
      <c r="F32" s="40" t="s">
        <v>87</v>
      </c>
      <c r="G32" s="40" t="s">
        <v>88</v>
      </c>
      <c r="H32" s="29"/>
      <c r="I32" s="29"/>
      <c r="J32" s="147"/>
      <c r="K32" s="147"/>
      <c r="L32" s="90"/>
      <c r="M32" s="173"/>
      <c r="N32" s="151"/>
    </row>
    <row r="33" spans="1:14" s="38" customFormat="1" ht="12.75" customHeight="1" thickBot="1">
      <c r="A33" s="159" t="s">
        <v>243</v>
      </c>
      <c r="B33" s="58" t="s">
        <v>279</v>
      </c>
      <c r="C33" s="59"/>
      <c r="D33" s="140"/>
      <c r="E33" s="104"/>
      <c r="F33" s="104"/>
      <c r="G33" s="104"/>
      <c r="H33" s="154"/>
      <c r="I33" s="60"/>
      <c r="J33" s="107">
        <v>30</v>
      </c>
      <c r="K33" s="108">
        <f t="shared" si="0"/>
        <v>60</v>
      </c>
      <c r="L33" s="95">
        <f>SUM(E33:H33)</f>
        <v>0</v>
      </c>
      <c r="M33" s="31">
        <f t="shared" si="1"/>
        <v>0</v>
      </c>
      <c r="N33" s="151"/>
    </row>
    <row r="34" spans="1:14" s="38" customFormat="1" ht="12.75" customHeight="1" thickBot="1">
      <c r="A34" s="160" t="s">
        <v>244</v>
      </c>
      <c r="B34" s="122" t="s">
        <v>280</v>
      </c>
      <c r="C34" s="123"/>
      <c r="D34" s="29"/>
      <c r="E34" s="104"/>
      <c r="F34" s="104"/>
      <c r="G34" s="104"/>
      <c r="H34" s="29"/>
      <c r="I34" s="29"/>
      <c r="J34" s="147">
        <v>12.5</v>
      </c>
      <c r="K34" s="126">
        <f t="shared" si="0"/>
        <v>25</v>
      </c>
      <c r="L34" s="95">
        <f>SUM(E34:H34)</f>
        <v>0</v>
      </c>
      <c r="M34" s="31">
        <f t="shared" si="1"/>
        <v>0</v>
      </c>
      <c r="N34" s="151"/>
    </row>
    <row r="35" spans="1:14" s="38" customFormat="1" ht="12.75" customHeight="1">
      <c r="A35" s="139">
        <v>5502052</v>
      </c>
      <c r="B35" s="122" t="s">
        <v>221</v>
      </c>
      <c r="C35" s="123"/>
      <c r="D35" s="29"/>
      <c r="E35" s="29"/>
      <c r="F35" s="29"/>
      <c r="G35" s="29"/>
      <c r="H35" s="29"/>
      <c r="I35" s="29"/>
      <c r="J35" s="147">
        <v>9</v>
      </c>
      <c r="K35" s="147">
        <f t="shared" si="0"/>
        <v>18</v>
      </c>
      <c r="L35" s="95"/>
      <c r="M35" s="110">
        <f t="shared" si="1"/>
        <v>0</v>
      </c>
      <c r="N35" s="151"/>
    </row>
    <row r="36" spans="1:14" s="38" customFormat="1" ht="12.75" customHeight="1">
      <c r="A36" s="139">
        <v>5501032</v>
      </c>
      <c r="B36" s="122" t="s">
        <v>222</v>
      </c>
      <c r="C36" s="123"/>
      <c r="D36" s="29"/>
      <c r="E36" s="29"/>
      <c r="F36" s="29"/>
      <c r="G36" s="29"/>
      <c r="H36" s="29"/>
      <c r="I36" s="29"/>
      <c r="J36" s="147">
        <v>4.5</v>
      </c>
      <c r="K36" s="147">
        <f t="shared" si="0"/>
        <v>9</v>
      </c>
      <c r="L36" s="95"/>
      <c r="M36" s="110">
        <f t="shared" si="1"/>
        <v>0</v>
      </c>
      <c r="N36" s="151"/>
    </row>
    <row r="37" spans="1:14" s="38" customFormat="1" ht="12.75" customHeight="1">
      <c r="A37" s="121" t="s">
        <v>181</v>
      </c>
      <c r="B37" s="123"/>
      <c r="C37" s="29"/>
      <c r="D37" s="29"/>
      <c r="E37" s="29"/>
      <c r="F37" s="29"/>
      <c r="G37" s="29"/>
      <c r="H37" s="29"/>
      <c r="I37" s="123"/>
      <c r="J37" s="147"/>
      <c r="K37" s="147"/>
      <c r="L37" s="91"/>
      <c r="M37" s="32"/>
      <c r="N37" s="151"/>
    </row>
    <row r="38" spans="1:14" s="38" customFormat="1" ht="12.75" customHeight="1">
      <c r="A38" s="85">
        <v>5509268</v>
      </c>
      <c r="B38" s="191" t="s">
        <v>223</v>
      </c>
      <c r="C38" s="191"/>
      <c r="D38" s="191"/>
      <c r="E38" s="191"/>
      <c r="F38" s="191"/>
      <c r="G38" s="191"/>
      <c r="H38" s="191"/>
      <c r="I38" s="60"/>
      <c r="J38" s="107">
        <v>13.5</v>
      </c>
      <c r="K38" s="108">
        <f aca="true" t="shared" si="2" ref="K38:K47">J38*2</f>
        <v>27</v>
      </c>
      <c r="L38" s="95"/>
      <c r="M38" s="31">
        <f aca="true" t="shared" si="3" ref="M38:M47">L38*J38</f>
        <v>0</v>
      </c>
      <c r="N38" s="151"/>
    </row>
    <row r="39" spans="1:14" s="38" customFormat="1" ht="12.75" customHeight="1">
      <c r="A39" s="71">
        <v>5509269</v>
      </c>
      <c r="B39" s="72" t="s">
        <v>224</v>
      </c>
      <c r="C39" s="73"/>
      <c r="D39" s="65"/>
      <c r="E39" s="65"/>
      <c r="F39" s="65"/>
      <c r="G39" s="65"/>
      <c r="H39" s="65"/>
      <c r="I39" s="65"/>
      <c r="J39" s="83">
        <v>15</v>
      </c>
      <c r="K39" s="126">
        <f>J39*2</f>
        <v>30</v>
      </c>
      <c r="L39" s="95"/>
      <c r="M39" s="31">
        <f t="shared" si="3"/>
        <v>0</v>
      </c>
      <c r="N39" s="151"/>
    </row>
    <row r="40" spans="1:14" s="38" customFormat="1" ht="12.75" customHeight="1">
      <c r="A40" s="148">
        <v>5509299</v>
      </c>
      <c r="B40" s="72" t="s">
        <v>225</v>
      </c>
      <c r="C40" s="73"/>
      <c r="D40" s="65"/>
      <c r="E40" s="65"/>
      <c r="F40" s="65"/>
      <c r="G40" s="65"/>
      <c r="H40" s="65"/>
      <c r="I40" s="65"/>
      <c r="J40" s="83">
        <v>12.5</v>
      </c>
      <c r="K40" s="126">
        <f>J40*2</f>
        <v>25</v>
      </c>
      <c r="L40" s="95"/>
      <c r="M40" s="31">
        <f t="shared" si="3"/>
        <v>0</v>
      </c>
      <c r="N40" s="151"/>
    </row>
    <row r="41" spans="1:14" s="38" customFormat="1" ht="12.75" customHeight="1">
      <c r="A41" s="62">
        <v>5509259</v>
      </c>
      <c r="B41" s="63" t="s">
        <v>153</v>
      </c>
      <c r="C41" s="64"/>
      <c r="D41" s="65"/>
      <c r="E41" s="65"/>
      <c r="F41" s="65"/>
      <c r="G41" s="65"/>
      <c r="H41" s="65"/>
      <c r="I41" s="65"/>
      <c r="J41" s="65">
        <v>6</v>
      </c>
      <c r="K41" s="66">
        <v>12</v>
      </c>
      <c r="L41" s="95"/>
      <c r="M41" s="31">
        <f>L41*J41</f>
        <v>0</v>
      </c>
      <c r="N41" s="151"/>
    </row>
    <row r="42" spans="1:14" s="38" customFormat="1" ht="12.75" customHeight="1">
      <c r="A42" s="62">
        <v>5509263</v>
      </c>
      <c r="B42" s="63" t="s">
        <v>152</v>
      </c>
      <c r="C42" s="64"/>
      <c r="D42" s="65"/>
      <c r="E42" s="65"/>
      <c r="F42" s="65"/>
      <c r="G42" s="65"/>
      <c r="H42" s="65"/>
      <c r="I42" s="65"/>
      <c r="J42" s="65">
        <v>8</v>
      </c>
      <c r="K42" s="66">
        <f t="shared" si="2"/>
        <v>16</v>
      </c>
      <c r="L42" s="95"/>
      <c r="M42" s="31">
        <f t="shared" si="3"/>
        <v>0</v>
      </c>
      <c r="N42" s="151"/>
    </row>
    <row r="43" spans="1:14" s="38" customFormat="1" ht="12.75" customHeight="1">
      <c r="A43" s="62">
        <v>5509264</v>
      </c>
      <c r="B43" s="63" t="s">
        <v>151</v>
      </c>
      <c r="C43" s="64"/>
      <c r="D43" s="65"/>
      <c r="E43" s="65"/>
      <c r="F43" s="65"/>
      <c r="G43" s="65"/>
      <c r="H43" s="65"/>
      <c r="I43" s="65"/>
      <c r="J43" s="65">
        <v>11</v>
      </c>
      <c r="K43" s="66">
        <f>J43*2</f>
        <v>22</v>
      </c>
      <c r="L43" s="95"/>
      <c r="M43" s="31">
        <f>L43*J43</f>
        <v>0</v>
      </c>
      <c r="N43" s="151"/>
    </row>
    <row r="44" spans="1:14" s="38" customFormat="1" ht="12.75" customHeight="1">
      <c r="A44" s="62">
        <v>5509258</v>
      </c>
      <c r="B44" s="178" t="s">
        <v>179</v>
      </c>
      <c r="C44" s="177"/>
      <c r="D44" s="177"/>
      <c r="E44" s="177"/>
      <c r="F44" s="177"/>
      <c r="G44" s="65"/>
      <c r="H44" s="65"/>
      <c r="I44" s="65"/>
      <c r="J44" s="65">
        <v>7.5</v>
      </c>
      <c r="K44" s="66">
        <f t="shared" si="2"/>
        <v>15</v>
      </c>
      <c r="L44" s="95"/>
      <c r="M44" s="31">
        <f t="shared" si="3"/>
        <v>0</v>
      </c>
      <c r="N44" s="151"/>
    </row>
    <row r="45" spans="1:14" s="38" customFormat="1" ht="12.75" customHeight="1">
      <c r="A45" s="62">
        <v>5509260</v>
      </c>
      <c r="B45" s="63" t="s">
        <v>154</v>
      </c>
      <c r="C45" s="64"/>
      <c r="D45" s="65"/>
      <c r="E45" s="65"/>
      <c r="F45" s="65"/>
      <c r="G45" s="65"/>
      <c r="H45" s="65"/>
      <c r="I45" s="65"/>
      <c r="J45" s="65">
        <v>5.5</v>
      </c>
      <c r="K45" s="66">
        <f t="shared" si="2"/>
        <v>11</v>
      </c>
      <c r="L45" s="95"/>
      <c r="M45" s="31">
        <f t="shared" si="3"/>
        <v>0</v>
      </c>
      <c r="N45" s="151"/>
    </row>
    <row r="46" spans="1:14" s="38" customFormat="1" ht="12.75" customHeight="1">
      <c r="A46" s="62">
        <v>5509265</v>
      </c>
      <c r="B46" s="178" t="s">
        <v>156</v>
      </c>
      <c r="C46" s="177"/>
      <c r="D46" s="177"/>
      <c r="E46" s="177"/>
      <c r="F46" s="177"/>
      <c r="G46" s="65"/>
      <c r="H46" s="65"/>
      <c r="I46" s="65"/>
      <c r="J46" s="65">
        <v>8</v>
      </c>
      <c r="K46" s="66">
        <f>J46*2</f>
        <v>16</v>
      </c>
      <c r="L46" s="95"/>
      <c r="M46" s="31">
        <f>L46*J46</f>
        <v>0</v>
      </c>
      <c r="N46" s="151"/>
    </row>
    <row r="47" spans="1:14" s="38" customFormat="1" ht="12.75" customHeight="1">
      <c r="A47" s="62">
        <v>5509266</v>
      </c>
      <c r="B47" s="178" t="s">
        <v>155</v>
      </c>
      <c r="C47" s="177"/>
      <c r="D47" s="177"/>
      <c r="E47" s="177"/>
      <c r="F47" s="177"/>
      <c r="G47" s="65"/>
      <c r="H47" s="65"/>
      <c r="I47" s="65"/>
      <c r="J47" s="65">
        <v>11</v>
      </c>
      <c r="K47" s="66">
        <f t="shared" si="2"/>
        <v>22</v>
      </c>
      <c r="L47" s="95"/>
      <c r="M47" s="31">
        <f t="shared" si="3"/>
        <v>0</v>
      </c>
      <c r="N47" s="151"/>
    </row>
    <row r="48" spans="1:14" s="38" customFormat="1" ht="12.75" customHeight="1">
      <c r="A48" s="62">
        <v>5582602</v>
      </c>
      <c r="B48" s="63" t="s">
        <v>281</v>
      </c>
      <c r="C48" s="64"/>
      <c r="D48" s="65"/>
      <c r="E48" s="65"/>
      <c r="F48" s="65"/>
      <c r="G48" s="65"/>
      <c r="H48" s="65"/>
      <c r="I48" s="65"/>
      <c r="J48" s="65">
        <v>8</v>
      </c>
      <c r="K48" s="65">
        <f>J48*2</f>
        <v>16</v>
      </c>
      <c r="L48" s="96"/>
      <c r="M48" s="31">
        <f>L48*J48</f>
        <v>0</v>
      </c>
      <c r="N48" s="151"/>
    </row>
    <row r="49" spans="1:14" s="38" customFormat="1" ht="12.75" customHeight="1">
      <c r="A49" s="62">
        <v>5582700</v>
      </c>
      <c r="B49" s="63" t="s">
        <v>233</v>
      </c>
      <c r="C49" s="64"/>
      <c r="D49" s="65"/>
      <c r="E49" s="65"/>
      <c r="F49" s="65"/>
      <c r="G49" s="65"/>
      <c r="H49" s="65"/>
      <c r="I49" s="65"/>
      <c r="J49" s="171">
        <v>150</v>
      </c>
      <c r="K49" s="171">
        <v>300</v>
      </c>
      <c r="L49" s="96"/>
      <c r="M49" s="31">
        <f>L49*J49</f>
        <v>0</v>
      </c>
      <c r="N49" s="151"/>
    </row>
    <row r="50" spans="1:14" s="38" customFormat="1" ht="12.75" customHeight="1" thickBot="1">
      <c r="A50" s="16" t="s">
        <v>182</v>
      </c>
      <c r="C50" s="18"/>
      <c r="D50" s="118" t="s">
        <v>96</v>
      </c>
      <c r="E50" s="116" t="s">
        <v>86</v>
      </c>
      <c r="F50" s="116" t="s">
        <v>87</v>
      </c>
      <c r="G50" s="116" t="s">
        <v>88</v>
      </c>
      <c r="H50" s="116" t="s">
        <v>93</v>
      </c>
      <c r="J50" s="18"/>
      <c r="K50" s="18"/>
      <c r="L50" s="91"/>
      <c r="M50" s="32"/>
      <c r="N50" s="151"/>
    </row>
    <row r="51" spans="1:14" s="38" customFormat="1" ht="12.75" customHeight="1" thickBot="1">
      <c r="A51" s="77" t="s">
        <v>94</v>
      </c>
      <c r="B51" s="58" t="s">
        <v>95</v>
      </c>
      <c r="C51" s="59"/>
      <c r="D51" s="104"/>
      <c r="E51" s="104"/>
      <c r="F51" s="104"/>
      <c r="G51" s="104"/>
      <c r="H51" s="104"/>
      <c r="J51" s="60">
        <v>8.5</v>
      </c>
      <c r="K51" s="60">
        <v>17</v>
      </c>
      <c r="L51" s="95">
        <f>SUM(D51:H51)</f>
        <v>0</v>
      </c>
      <c r="M51" s="31">
        <f>L51*J51</f>
        <v>0</v>
      </c>
      <c r="N51" s="151"/>
    </row>
    <row r="52" spans="1:14" s="38" customFormat="1" ht="12.75" customHeight="1" thickBot="1">
      <c r="A52" s="78" t="s">
        <v>97</v>
      </c>
      <c r="B52" s="63" t="s">
        <v>98</v>
      </c>
      <c r="C52" s="64"/>
      <c r="D52" s="104"/>
      <c r="E52" s="104"/>
      <c r="F52" s="104"/>
      <c r="G52" s="104"/>
      <c r="H52" s="60"/>
      <c r="J52" s="60">
        <v>9</v>
      </c>
      <c r="K52" s="60">
        <v>18</v>
      </c>
      <c r="L52" s="95">
        <f>SUM(D52:G52)</f>
        <v>0</v>
      </c>
      <c r="M52" s="31">
        <f>L52*J52</f>
        <v>0</v>
      </c>
      <c r="N52" s="151"/>
    </row>
    <row r="53" spans="1:14" s="38" customFormat="1" ht="12.75" customHeight="1">
      <c r="A53" s="62">
        <v>5508795</v>
      </c>
      <c r="B53" s="63" t="s">
        <v>163</v>
      </c>
      <c r="C53" s="64"/>
      <c r="D53" s="142"/>
      <c r="E53" s="113"/>
      <c r="F53" s="113"/>
      <c r="G53" s="113"/>
      <c r="H53" s="113"/>
      <c r="I53" s="60"/>
      <c r="J53" s="60">
        <v>9</v>
      </c>
      <c r="K53" s="60">
        <v>18</v>
      </c>
      <c r="L53" s="95"/>
      <c r="M53" s="31">
        <f>L53*J53</f>
        <v>0</v>
      </c>
      <c r="N53" s="151"/>
    </row>
    <row r="54" spans="1:14" s="38" customFormat="1" ht="12.75" customHeight="1">
      <c r="A54" s="62">
        <v>5508796</v>
      </c>
      <c r="B54" s="63" t="s">
        <v>164</v>
      </c>
      <c r="C54" s="64"/>
      <c r="D54" s="65"/>
      <c r="E54" s="114"/>
      <c r="F54" s="114"/>
      <c r="G54" s="114"/>
      <c r="H54" s="114"/>
      <c r="I54" s="65"/>
      <c r="J54" s="65">
        <v>9</v>
      </c>
      <c r="K54" s="65">
        <v>18</v>
      </c>
      <c r="L54" s="95"/>
      <c r="M54" s="31">
        <f>L54*J54</f>
        <v>0</v>
      </c>
      <c r="N54" s="151"/>
    </row>
    <row r="55" spans="1:14" s="38" customFormat="1" ht="7.5" customHeight="1">
      <c r="A55" s="44"/>
      <c r="B55" s="46"/>
      <c r="D55" s="47"/>
      <c r="E55" s="47"/>
      <c r="F55" s="47"/>
      <c r="G55" s="47"/>
      <c r="H55" s="47"/>
      <c r="I55" s="47"/>
      <c r="J55" s="18"/>
      <c r="K55" s="18"/>
      <c r="L55" s="91"/>
      <c r="M55" s="48"/>
      <c r="N55" s="151"/>
    </row>
    <row r="56" spans="1:14" s="38" customFormat="1" ht="12" customHeight="1">
      <c r="A56" s="44"/>
      <c r="B56" s="46"/>
      <c r="D56" s="47"/>
      <c r="E56" s="47"/>
      <c r="F56" s="47"/>
      <c r="G56" s="47"/>
      <c r="H56" s="47"/>
      <c r="I56" s="47"/>
      <c r="J56" s="18"/>
      <c r="K56" s="40" t="s">
        <v>134</v>
      </c>
      <c r="L56" s="92"/>
      <c r="M56" s="54">
        <f>SUM(M16:M55)</f>
        <v>0</v>
      </c>
      <c r="N56" s="151"/>
    </row>
    <row r="57" spans="1:14" s="38" customFormat="1" ht="22.5" customHeight="1">
      <c r="A57" s="41" t="s">
        <v>135</v>
      </c>
      <c r="B57" s="16" t="s">
        <v>4</v>
      </c>
      <c r="D57" s="17"/>
      <c r="E57" s="17"/>
      <c r="F57" s="17"/>
      <c r="G57" s="17"/>
      <c r="H57" s="17"/>
      <c r="I57" s="17"/>
      <c r="J57" s="17" t="s">
        <v>90</v>
      </c>
      <c r="K57" s="17" t="s">
        <v>42</v>
      </c>
      <c r="L57" s="94" t="s">
        <v>91</v>
      </c>
      <c r="M57" s="56" t="s">
        <v>92</v>
      </c>
      <c r="N57" s="151"/>
    </row>
    <row r="58" spans="1:14" s="38" customFormat="1" ht="12" customHeight="1" thickBot="1">
      <c r="A58" s="16" t="s">
        <v>183</v>
      </c>
      <c r="D58" s="18"/>
      <c r="E58" s="116" t="s">
        <v>100</v>
      </c>
      <c r="F58" s="116" t="s">
        <v>101</v>
      </c>
      <c r="G58" s="116" t="s">
        <v>102</v>
      </c>
      <c r="H58" s="116" t="s">
        <v>103</v>
      </c>
      <c r="J58" s="18"/>
      <c r="K58" s="18"/>
      <c r="L58" s="91"/>
      <c r="M58" s="32"/>
      <c r="N58" s="151"/>
    </row>
    <row r="59" spans="1:14" s="38" customFormat="1" ht="12.75" customHeight="1" thickBot="1">
      <c r="A59" s="57" t="s">
        <v>104</v>
      </c>
      <c r="B59" s="79" t="s">
        <v>99</v>
      </c>
      <c r="C59" s="59"/>
      <c r="D59" s="143"/>
      <c r="E59" s="104"/>
      <c r="F59" s="104"/>
      <c r="G59" s="104"/>
      <c r="H59" s="104"/>
      <c r="I59" s="59"/>
      <c r="J59" s="60">
        <v>63</v>
      </c>
      <c r="K59" s="60" t="s">
        <v>43</v>
      </c>
      <c r="L59" s="155">
        <f>SUM(E59:H59)</f>
        <v>0</v>
      </c>
      <c r="M59" s="31">
        <f>L59*J59</f>
        <v>0</v>
      </c>
      <c r="N59" s="151"/>
    </row>
    <row r="60" spans="1:14" s="38" customFormat="1" ht="12.75" customHeight="1" thickBot="1">
      <c r="A60" s="62" t="s">
        <v>105</v>
      </c>
      <c r="B60" s="67" t="s">
        <v>106</v>
      </c>
      <c r="C60" s="64"/>
      <c r="D60" s="144"/>
      <c r="E60" s="104"/>
      <c r="F60" s="104"/>
      <c r="G60" s="104"/>
      <c r="H60" s="55"/>
      <c r="I60" s="55"/>
      <c r="J60" s="60">
        <v>63</v>
      </c>
      <c r="K60" s="60" t="s">
        <v>43</v>
      </c>
      <c r="L60" s="155">
        <f>SUM(E60:G60)</f>
        <v>0</v>
      </c>
      <c r="M60" s="31">
        <f>L60*J60</f>
        <v>0</v>
      </c>
      <c r="N60" s="151"/>
    </row>
    <row r="61" spans="1:14" s="38" customFormat="1" ht="12.75" customHeight="1" thickBot="1">
      <c r="A61" s="62" t="s">
        <v>107</v>
      </c>
      <c r="B61" s="67" t="s">
        <v>108</v>
      </c>
      <c r="C61" s="64"/>
      <c r="D61" s="144"/>
      <c r="E61" s="104"/>
      <c r="F61" s="104"/>
      <c r="G61" s="104"/>
      <c r="H61" s="68"/>
      <c r="I61" s="68"/>
      <c r="J61" s="65">
        <v>70</v>
      </c>
      <c r="K61" s="65" t="s">
        <v>43</v>
      </c>
      <c r="L61" s="155">
        <f>SUM(E61:G61)</f>
        <v>0</v>
      </c>
      <c r="M61" s="31">
        <f>L61*J61</f>
        <v>0</v>
      </c>
      <c r="N61" s="151"/>
    </row>
    <row r="62" spans="1:14" s="38" customFormat="1" ht="12.75" customHeight="1">
      <c r="A62" s="57">
        <v>5500209</v>
      </c>
      <c r="B62" s="189" t="s">
        <v>278</v>
      </c>
      <c r="C62" s="188"/>
      <c r="D62" s="188"/>
      <c r="E62" s="188"/>
      <c r="F62" s="188"/>
      <c r="G62" s="69"/>
      <c r="H62" s="69"/>
      <c r="I62" s="69"/>
      <c r="J62" s="107">
        <v>80</v>
      </c>
      <c r="K62" s="60" t="s">
        <v>43</v>
      </c>
      <c r="L62" s="96"/>
      <c r="M62" s="31">
        <f>L62*J62</f>
        <v>0</v>
      </c>
      <c r="N62" s="151"/>
    </row>
    <row r="63" spans="1:14" s="38" customFormat="1" ht="11.25" customHeight="1">
      <c r="A63" s="62">
        <v>5500348</v>
      </c>
      <c r="B63" s="190" t="s">
        <v>46</v>
      </c>
      <c r="C63" s="177"/>
      <c r="D63" s="177"/>
      <c r="E63" s="177"/>
      <c r="F63" s="177"/>
      <c r="G63" s="70"/>
      <c r="H63" s="70"/>
      <c r="I63" s="70"/>
      <c r="J63" s="65">
        <v>200</v>
      </c>
      <c r="K63" s="65" t="s">
        <v>43</v>
      </c>
      <c r="L63" s="95"/>
      <c r="M63" s="31">
        <f>L63*J63</f>
        <v>0</v>
      </c>
      <c r="N63" s="151"/>
    </row>
    <row r="64" spans="1:14" s="38" customFormat="1" ht="10.5" customHeight="1">
      <c r="A64" s="16" t="s">
        <v>184</v>
      </c>
      <c r="B64" s="43"/>
      <c r="D64" s="39"/>
      <c r="E64" s="39"/>
      <c r="F64" s="39"/>
      <c r="G64" s="39"/>
      <c r="H64" s="39"/>
      <c r="I64" s="39"/>
      <c r="J64" s="18"/>
      <c r="K64" s="18"/>
      <c r="L64" s="97"/>
      <c r="N64" s="151"/>
    </row>
    <row r="65" spans="1:14" s="38" customFormat="1" ht="12.75" customHeight="1">
      <c r="A65" s="57">
        <v>5506503</v>
      </c>
      <c r="B65" s="58" t="s">
        <v>52</v>
      </c>
      <c r="C65" s="59"/>
      <c r="D65" s="60"/>
      <c r="E65" s="60"/>
      <c r="F65" s="60"/>
      <c r="G65" s="60"/>
      <c r="H65" s="60"/>
      <c r="I65" s="60"/>
      <c r="J65" s="60">
        <v>7.5</v>
      </c>
      <c r="K65" s="61">
        <f aca="true" t="shared" si="4" ref="K65:K71">J65*2</f>
        <v>15</v>
      </c>
      <c r="L65" s="96"/>
      <c r="M65" s="31">
        <f aca="true" t="shared" si="5" ref="M65:M71">L65*J65</f>
        <v>0</v>
      </c>
      <c r="N65" s="151"/>
    </row>
    <row r="66" spans="1:14" s="38" customFormat="1" ht="12.75" customHeight="1">
      <c r="A66" s="62">
        <v>5506504</v>
      </c>
      <c r="B66" s="63" t="s">
        <v>53</v>
      </c>
      <c r="C66" s="64"/>
      <c r="D66" s="65"/>
      <c r="E66" s="65"/>
      <c r="F66" s="65"/>
      <c r="G66" s="65"/>
      <c r="H66" s="65"/>
      <c r="I66" s="65"/>
      <c r="J66" s="65">
        <v>7.5</v>
      </c>
      <c r="K66" s="66">
        <f t="shared" si="4"/>
        <v>15</v>
      </c>
      <c r="L66" s="96"/>
      <c r="M66" s="31">
        <f t="shared" si="5"/>
        <v>0</v>
      </c>
      <c r="N66" s="151"/>
    </row>
    <row r="67" spans="1:14" s="38" customFormat="1" ht="12.75" customHeight="1">
      <c r="A67" s="62">
        <v>5506505</v>
      </c>
      <c r="B67" s="63" t="s">
        <v>54</v>
      </c>
      <c r="C67" s="64"/>
      <c r="D67" s="65"/>
      <c r="E67" s="65"/>
      <c r="F67" s="65"/>
      <c r="G67" s="65"/>
      <c r="H67" s="65"/>
      <c r="I67" s="65"/>
      <c r="J67" s="65">
        <v>11.5</v>
      </c>
      <c r="K67" s="66">
        <f t="shared" si="4"/>
        <v>23</v>
      </c>
      <c r="L67" s="96"/>
      <c r="M67" s="31">
        <f t="shared" si="5"/>
        <v>0</v>
      </c>
      <c r="N67" s="151"/>
    </row>
    <row r="68" spans="1:14" s="38" customFormat="1" ht="12.75" customHeight="1">
      <c r="A68" s="62">
        <v>5506506</v>
      </c>
      <c r="B68" s="63" t="s">
        <v>55</v>
      </c>
      <c r="C68" s="64"/>
      <c r="D68" s="65"/>
      <c r="E68" s="65"/>
      <c r="F68" s="65"/>
      <c r="G68" s="65"/>
      <c r="H68" s="65"/>
      <c r="I68" s="65"/>
      <c r="J68" s="65">
        <v>50</v>
      </c>
      <c r="K68" s="66">
        <f t="shared" si="4"/>
        <v>100</v>
      </c>
      <c r="L68" s="96"/>
      <c r="M68" s="31">
        <f t="shared" si="5"/>
        <v>0</v>
      </c>
      <c r="N68" s="151"/>
    </row>
    <row r="69" spans="1:14" s="38" customFormat="1" ht="12.75" customHeight="1">
      <c r="A69" s="62">
        <v>5506501</v>
      </c>
      <c r="B69" s="63" t="s">
        <v>146</v>
      </c>
      <c r="C69" s="64"/>
      <c r="D69" s="65"/>
      <c r="E69" s="65"/>
      <c r="F69" s="65"/>
      <c r="G69" s="65"/>
      <c r="H69" s="65"/>
      <c r="I69" s="65"/>
      <c r="J69" s="65">
        <v>20</v>
      </c>
      <c r="K69" s="66">
        <f t="shared" si="4"/>
        <v>40</v>
      </c>
      <c r="L69" s="96"/>
      <c r="M69" s="31">
        <f t="shared" si="5"/>
        <v>0</v>
      </c>
      <c r="N69" s="151"/>
    </row>
    <row r="70" spans="1:14" s="38" customFormat="1" ht="12.75" customHeight="1">
      <c r="A70" s="62">
        <v>5540005</v>
      </c>
      <c r="B70" s="170" t="s">
        <v>17</v>
      </c>
      <c r="C70" s="64"/>
      <c r="D70" s="65"/>
      <c r="E70" s="65"/>
      <c r="F70" s="65"/>
      <c r="G70" s="65"/>
      <c r="H70" s="65"/>
      <c r="I70" s="65"/>
      <c r="J70" s="65">
        <v>19</v>
      </c>
      <c r="K70" s="66">
        <f t="shared" si="4"/>
        <v>38</v>
      </c>
      <c r="L70" s="96"/>
      <c r="M70" s="31">
        <f t="shared" si="5"/>
        <v>0</v>
      </c>
      <c r="N70" s="151"/>
    </row>
    <row r="71" spans="1:14" s="38" customFormat="1" ht="12.75" customHeight="1">
      <c r="A71" s="62">
        <v>5560004</v>
      </c>
      <c r="B71" s="170" t="s">
        <v>44</v>
      </c>
      <c r="C71" s="64"/>
      <c r="D71" s="65"/>
      <c r="E71" s="65"/>
      <c r="F71" s="65"/>
      <c r="G71" s="65"/>
      <c r="H71" s="65"/>
      <c r="I71" s="65"/>
      <c r="J71" s="65">
        <v>5</v>
      </c>
      <c r="K71" s="66">
        <f t="shared" si="4"/>
        <v>10</v>
      </c>
      <c r="L71" s="96"/>
      <c r="M71" s="31">
        <f t="shared" si="5"/>
        <v>0</v>
      </c>
      <c r="N71" s="151"/>
    </row>
    <row r="72" spans="1:14" s="38" customFormat="1" ht="12.75" customHeight="1">
      <c r="A72" s="62">
        <v>5506508</v>
      </c>
      <c r="B72" s="63" t="s">
        <v>247</v>
      </c>
      <c r="C72" s="64"/>
      <c r="D72" s="65"/>
      <c r="E72" s="65"/>
      <c r="F72" s="65"/>
      <c r="G72" s="65"/>
      <c r="H72" s="65"/>
      <c r="I72" s="65"/>
      <c r="J72" s="65">
        <v>11</v>
      </c>
      <c r="K72" s="66">
        <f>J72*2</f>
        <v>22</v>
      </c>
      <c r="L72" s="96"/>
      <c r="M72" s="31">
        <f>L72*J72</f>
        <v>0</v>
      </c>
      <c r="N72" s="151"/>
    </row>
    <row r="73" spans="1:14" s="38" customFormat="1" ht="12.75" customHeight="1">
      <c r="A73" s="62">
        <v>5506510</v>
      </c>
      <c r="B73" s="63" t="s">
        <v>248</v>
      </c>
      <c r="C73" s="64"/>
      <c r="D73" s="65"/>
      <c r="E73" s="65"/>
      <c r="F73" s="65"/>
      <c r="G73" s="65"/>
      <c r="H73" s="65"/>
      <c r="I73" s="65"/>
      <c r="J73" s="65">
        <v>90</v>
      </c>
      <c r="K73" s="66">
        <f>J73*2</f>
        <v>180</v>
      </c>
      <c r="L73" s="96"/>
      <c r="M73" s="31">
        <f>L73*J73</f>
        <v>0</v>
      </c>
      <c r="N73" s="151"/>
    </row>
    <row r="74" spans="1:14" s="38" customFormat="1" ht="11.25" customHeight="1" thickBot="1">
      <c r="A74" s="42"/>
      <c r="B74" s="43"/>
      <c r="D74" s="18"/>
      <c r="F74" s="116" t="s">
        <v>109</v>
      </c>
      <c r="G74" s="117"/>
      <c r="H74" s="116" t="s">
        <v>110</v>
      </c>
      <c r="I74" s="18"/>
      <c r="J74" s="18"/>
      <c r="K74" s="18"/>
      <c r="L74" s="91"/>
      <c r="M74" s="54"/>
      <c r="N74" s="151"/>
    </row>
    <row r="75" spans="1:14" s="38" customFormat="1" ht="13.5" thickBot="1">
      <c r="A75" s="57" t="s">
        <v>162</v>
      </c>
      <c r="B75" s="79" t="s">
        <v>111</v>
      </c>
      <c r="C75" s="59"/>
      <c r="D75" s="55"/>
      <c r="E75" s="111"/>
      <c r="F75" s="105"/>
      <c r="G75" s="112"/>
      <c r="H75" s="105"/>
      <c r="I75" s="55"/>
      <c r="J75" s="60">
        <v>4</v>
      </c>
      <c r="K75" s="60">
        <f>J75*2</f>
        <v>8</v>
      </c>
      <c r="L75" s="96">
        <f>SUM(H75+F75)</f>
        <v>0</v>
      </c>
      <c r="M75" s="31">
        <f>L75*J75</f>
        <v>0</v>
      </c>
      <c r="N75" s="151"/>
    </row>
    <row r="76" spans="1:14" s="38" customFormat="1" ht="10.5" customHeight="1">
      <c r="A76" s="16" t="s">
        <v>185</v>
      </c>
      <c r="B76" s="43"/>
      <c r="D76" s="39"/>
      <c r="E76" s="39"/>
      <c r="F76" s="39"/>
      <c r="G76" s="39"/>
      <c r="H76" s="39"/>
      <c r="I76" s="39"/>
      <c r="J76" s="18"/>
      <c r="K76" s="18"/>
      <c r="L76" s="97"/>
      <c r="N76" s="151"/>
    </row>
    <row r="77" spans="1:14" s="38" customFormat="1" ht="12.75">
      <c r="A77" s="57">
        <v>5547192</v>
      </c>
      <c r="B77" s="192" t="s">
        <v>157</v>
      </c>
      <c r="C77" s="188"/>
      <c r="D77" s="188"/>
      <c r="E77" s="188"/>
      <c r="F77" s="188"/>
      <c r="G77" s="60"/>
      <c r="H77" s="60"/>
      <c r="I77" s="60"/>
      <c r="J77" s="60">
        <v>220</v>
      </c>
      <c r="K77" s="61">
        <f>J77*2</f>
        <v>440</v>
      </c>
      <c r="L77" s="96"/>
      <c r="M77" s="31">
        <f aca="true" t="shared" si="6" ref="M77:M96">L77*J77</f>
        <v>0</v>
      </c>
      <c r="N77" s="151"/>
    </row>
    <row r="78" spans="1:14" s="38" customFormat="1" ht="12.75">
      <c r="A78" s="62">
        <v>5547191</v>
      </c>
      <c r="B78" s="176" t="s">
        <v>158</v>
      </c>
      <c r="C78" s="177"/>
      <c r="D78" s="177"/>
      <c r="E78" s="177"/>
      <c r="F78" s="177"/>
      <c r="G78" s="65"/>
      <c r="H78" s="65"/>
      <c r="I78" s="65"/>
      <c r="J78" s="65">
        <v>220</v>
      </c>
      <c r="K78" s="66">
        <f>J78*2</f>
        <v>440</v>
      </c>
      <c r="L78" s="96"/>
      <c r="M78" s="31">
        <f t="shared" si="6"/>
        <v>0</v>
      </c>
      <c r="N78" s="151"/>
    </row>
    <row r="79" spans="1:14" s="38" customFormat="1" ht="12.75">
      <c r="A79" s="57">
        <v>5547187</v>
      </c>
      <c r="B79" s="80" t="s">
        <v>63</v>
      </c>
      <c r="C79" s="59"/>
      <c r="D79" s="60"/>
      <c r="E79" s="60"/>
      <c r="F79" s="60"/>
      <c r="G79" s="60"/>
      <c r="H79" s="60"/>
      <c r="I79" s="60"/>
      <c r="J79" s="60">
        <v>84</v>
      </c>
      <c r="K79" s="61">
        <f aca="true" t="shared" si="7" ref="K79:K96">J79*2</f>
        <v>168</v>
      </c>
      <c r="L79" s="96"/>
      <c r="M79" s="31">
        <f t="shared" si="6"/>
        <v>0</v>
      </c>
      <c r="N79" s="151"/>
    </row>
    <row r="80" spans="1:14" s="38" customFormat="1" ht="12.75">
      <c r="A80" s="62">
        <v>5547186</v>
      </c>
      <c r="B80" s="176" t="s">
        <v>64</v>
      </c>
      <c r="C80" s="177"/>
      <c r="D80" s="177"/>
      <c r="E80" s="177"/>
      <c r="F80" s="177"/>
      <c r="G80" s="65"/>
      <c r="H80" s="65"/>
      <c r="I80" s="65"/>
      <c r="J80" s="65">
        <v>84</v>
      </c>
      <c r="K80" s="66">
        <f t="shared" si="7"/>
        <v>168</v>
      </c>
      <c r="L80" s="96"/>
      <c r="M80" s="31">
        <f t="shared" si="6"/>
        <v>0</v>
      </c>
      <c r="N80" s="151"/>
    </row>
    <row r="81" spans="1:14" s="38" customFormat="1" ht="12.75">
      <c r="A81" s="62">
        <v>5547182</v>
      </c>
      <c r="B81" s="81" t="s">
        <v>65</v>
      </c>
      <c r="C81" s="64"/>
      <c r="D81" s="65"/>
      <c r="E81" s="65"/>
      <c r="F81" s="65"/>
      <c r="G81" s="65"/>
      <c r="H81" s="65"/>
      <c r="I81" s="65"/>
      <c r="J81" s="65">
        <v>40</v>
      </c>
      <c r="K81" s="66">
        <f t="shared" si="7"/>
        <v>80</v>
      </c>
      <c r="L81" s="96"/>
      <c r="M81" s="31">
        <f t="shared" si="6"/>
        <v>0</v>
      </c>
      <c r="N81" s="151"/>
    </row>
    <row r="82" spans="1:14" s="38" customFormat="1" ht="12.75">
      <c r="A82" s="62">
        <v>5547181</v>
      </c>
      <c r="B82" s="81" t="s">
        <v>66</v>
      </c>
      <c r="C82" s="64"/>
      <c r="D82" s="65"/>
      <c r="E82" s="65"/>
      <c r="F82" s="65"/>
      <c r="G82" s="65"/>
      <c r="H82" s="65"/>
      <c r="I82" s="65"/>
      <c r="J82" s="65">
        <v>40</v>
      </c>
      <c r="K82" s="66">
        <f t="shared" si="7"/>
        <v>80</v>
      </c>
      <c r="L82" s="96"/>
      <c r="M82" s="31">
        <f t="shared" si="6"/>
        <v>0</v>
      </c>
      <c r="N82" s="151"/>
    </row>
    <row r="83" spans="1:14" s="38" customFormat="1" ht="12.75">
      <c r="A83" s="62">
        <v>5547133</v>
      </c>
      <c r="B83" s="81" t="s">
        <v>277</v>
      </c>
      <c r="C83" s="64"/>
      <c r="D83" s="65"/>
      <c r="E83" s="65"/>
      <c r="F83" s="65"/>
      <c r="G83" s="65"/>
      <c r="H83" s="65"/>
      <c r="I83" s="65"/>
      <c r="J83" s="65">
        <v>8.5</v>
      </c>
      <c r="K83" s="66">
        <f t="shared" si="7"/>
        <v>17</v>
      </c>
      <c r="L83" s="96"/>
      <c r="M83" s="31">
        <f t="shared" si="6"/>
        <v>0</v>
      </c>
      <c r="N83" s="151"/>
    </row>
    <row r="84" spans="1:14" s="38" customFormat="1" ht="12.75">
      <c r="A84" s="62">
        <v>5547131</v>
      </c>
      <c r="B84" s="81" t="s">
        <v>266</v>
      </c>
      <c r="C84" s="64"/>
      <c r="D84" s="65"/>
      <c r="E84" s="65"/>
      <c r="F84" s="65"/>
      <c r="G84" s="65"/>
      <c r="H84" s="65"/>
      <c r="I84" s="65"/>
      <c r="J84" s="65">
        <v>17.5</v>
      </c>
      <c r="K84" s="66">
        <f t="shared" si="7"/>
        <v>35</v>
      </c>
      <c r="L84" s="96"/>
      <c r="M84" s="31">
        <f t="shared" si="6"/>
        <v>0</v>
      </c>
      <c r="N84" s="151"/>
    </row>
    <row r="85" spans="1:14" s="38" customFormat="1" ht="12" customHeight="1">
      <c r="A85" s="62">
        <v>5541918</v>
      </c>
      <c r="B85" s="63" t="s">
        <v>20</v>
      </c>
      <c r="C85" s="64"/>
      <c r="D85" s="65"/>
      <c r="E85" s="65"/>
      <c r="F85" s="65"/>
      <c r="G85" s="65"/>
      <c r="H85" s="65"/>
      <c r="I85" s="65"/>
      <c r="J85" s="65">
        <v>4</v>
      </c>
      <c r="K85" s="66">
        <f t="shared" si="7"/>
        <v>8</v>
      </c>
      <c r="L85" s="96"/>
      <c r="M85" s="31">
        <f t="shared" si="6"/>
        <v>0</v>
      </c>
      <c r="N85" s="151"/>
    </row>
    <row r="86" spans="1:14" s="38" customFormat="1" ht="12" customHeight="1">
      <c r="A86" s="62">
        <v>5543814</v>
      </c>
      <c r="B86" s="63" t="s">
        <v>19</v>
      </c>
      <c r="C86" s="64"/>
      <c r="D86" s="65"/>
      <c r="E86" s="65"/>
      <c r="F86" s="65"/>
      <c r="G86" s="65"/>
      <c r="H86" s="65"/>
      <c r="I86" s="65"/>
      <c r="J86" s="65">
        <v>3</v>
      </c>
      <c r="K86" s="66">
        <f t="shared" si="7"/>
        <v>6</v>
      </c>
      <c r="L86" s="96"/>
      <c r="M86" s="31">
        <f t="shared" si="6"/>
        <v>0</v>
      </c>
      <c r="N86" s="151"/>
    </row>
    <row r="87" spans="1:14" s="38" customFormat="1" ht="12" customHeight="1">
      <c r="A87" s="62">
        <v>5541919</v>
      </c>
      <c r="B87" s="63" t="s">
        <v>22</v>
      </c>
      <c r="C87" s="64"/>
      <c r="D87" s="65"/>
      <c r="E87" s="65"/>
      <c r="F87" s="65"/>
      <c r="G87" s="65"/>
      <c r="H87" s="65"/>
      <c r="I87" s="65"/>
      <c r="J87" s="65">
        <v>4.25</v>
      </c>
      <c r="K87" s="66">
        <f t="shared" si="7"/>
        <v>8.5</v>
      </c>
      <c r="L87" s="96"/>
      <c r="M87" s="31">
        <f t="shared" si="6"/>
        <v>0</v>
      </c>
      <c r="N87" s="151"/>
    </row>
    <row r="88" spans="1:14" s="38" customFormat="1" ht="12" customHeight="1">
      <c r="A88" s="62">
        <v>5543815</v>
      </c>
      <c r="B88" s="63" t="s">
        <v>21</v>
      </c>
      <c r="C88" s="64"/>
      <c r="D88" s="65"/>
      <c r="E88" s="65"/>
      <c r="F88" s="65"/>
      <c r="G88" s="65"/>
      <c r="H88" s="65"/>
      <c r="I88" s="65"/>
      <c r="J88" s="65">
        <v>3.5</v>
      </c>
      <c r="K88" s="66">
        <f t="shared" si="7"/>
        <v>7</v>
      </c>
      <c r="L88" s="96"/>
      <c r="M88" s="31">
        <f t="shared" si="6"/>
        <v>0</v>
      </c>
      <c r="N88" s="151"/>
    </row>
    <row r="89" spans="1:14" s="38" customFormat="1" ht="12" customHeight="1">
      <c r="A89" s="62">
        <v>5540885</v>
      </c>
      <c r="B89" s="63" t="s">
        <v>23</v>
      </c>
      <c r="C89" s="64"/>
      <c r="D89" s="65"/>
      <c r="E89" s="65"/>
      <c r="F89" s="65"/>
      <c r="G89" s="65"/>
      <c r="H89" s="65"/>
      <c r="I89" s="65"/>
      <c r="J89" s="65">
        <v>6</v>
      </c>
      <c r="K89" s="66">
        <f>J89*2</f>
        <v>12</v>
      </c>
      <c r="L89" s="96"/>
      <c r="M89" s="31">
        <f t="shared" si="6"/>
        <v>0</v>
      </c>
      <c r="N89" s="151"/>
    </row>
    <row r="90" spans="1:14" s="38" customFormat="1" ht="12.75">
      <c r="A90" s="62">
        <v>5560007</v>
      </c>
      <c r="B90" s="63" t="s">
        <v>18</v>
      </c>
      <c r="C90" s="64"/>
      <c r="D90" s="29"/>
      <c r="E90" s="60"/>
      <c r="F90" s="60"/>
      <c r="G90" s="60"/>
      <c r="H90" s="60"/>
      <c r="I90" s="60"/>
      <c r="J90" s="60">
        <v>5</v>
      </c>
      <c r="K90" s="60">
        <f>J90*2</f>
        <v>10</v>
      </c>
      <c r="L90" s="96"/>
      <c r="M90" s="31">
        <f t="shared" si="6"/>
        <v>0</v>
      </c>
      <c r="N90" s="151"/>
    </row>
    <row r="91" spans="1:14" s="38" customFormat="1" ht="12" customHeight="1">
      <c r="A91" s="62">
        <v>5542633</v>
      </c>
      <c r="B91" s="63" t="s">
        <v>112</v>
      </c>
      <c r="C91" s="64"/>
      <c r="D91" s="65"/>
      <c r="E91" s="65"/>
      <c r="F91" s="65"/>
      <c r="G91" s="65"/>
      <c r="H91" s="65"/>
      <c r="I91" s="65"/>
      <c r="J91" s="65">
        <v>3</v>
      </c>
      <c r="K91" s="66">
        <f t="shared" si="7"/>
        <v>6</v>
      </c>
      <c r="L91" s="96"/>
      <c r="M91" s="31">
        <f t="shared" si="6"/>
        <v>0</v>
      </c>
      <c r="N91" s="151"/>
    </row>
    <row r="92" spans="1:14" s="38" customFormat="1" ht="12.75" customHeight="1">
      <c r="A92" s="62">
        <v>5549824</v>
      </c>
      <c r="B92" s="63" t="s">
        <v>47</v>
      </c>
      <c r="C92" s="64"/>
      <c r="D92" s="65"/>
      <c r="E92" s="65"/>
      <c r="F92" s="65"/>
      <c r="G92" s="65"/>
      <c r="H92" s="65"/>
      <c r="I92" s="65"/>
      <c r="J92" s="65">
        <v>4</v>
      </c>
      <c r="K92" s="66">
        <f t="shared" si="7"/>
        <v>8</v>
      </c>
      <c r="L92" s="96"/>
      <c r="M92" s="31">
        <f t="shared" si="6"/>
        <v>0</v>
      </c>
      <c r="N92" s="151"/>
    </row>
    <row r="93" spans="1:14" s="38" customFormat="1" ht="12.75" customHeight="1">
      <c r="A93" s="71">
        <v>5543812</v>
      </c>
      <c r="B93" s="72" t="s">
        <v>113</v>
      </c>
      <c r="C93" s="72"/>
      <c r="D93" s="65"/>
      <c r="E93" s="65"/>
      <c r="F93" s="65"/>
      <c r="G93" s="65"/>
      <c r="H93" s="65"/>
      <c r="I93" s="65"/>
      <c r="J93" s="65">
        <v>3.5</v>
      </c>
      <c r="K93" s="66">
        <f t="shared" si="7"/>
        <v>7</v>
      </c>
      <c r="L93" s="96"/>
      <c r="M93" s="31">
        <f t="shared" si="6"/>
        <v>0</v>
      </c>
      <c r="N93" s="151"/>
    </row>
    <row r="94" spans="1:14" s="38" customFormat="1" ht="12.75" customHeight="1">
      <c r="A94" s="71">
        <v>5541912</v>
      </c>
      <c r="B94" s="72" t="s">
        <v>196</v>
      </c>
      <c r="C94" s="72"/>
      <c r="D94" s="65"/>
      <c r="E94" s="65"/>
      <c r="F94" s="65"/>
      <c r="G94" s="65"/>
      <c r="H94" s="65"/>
      <c r="I94" s="65"/>
      <c r="J94" s="83">
        <v>120</v>
      </c>
      <c r="K94" s="126">
        <f t="shared" si="7"/>
        <v>240</v>
      </c>
      <c r="L94" s="96"/>
      <c r="M94" s="31">
        <f t="shared" si="6"/>
        <v>0</v>
      </c>
      <c r="N94" s="151"/>
    </row>
    <row r="95" spans="1:14" s="38" customFormat="1" ht="12" customHeight="1">
      <c r="A95" s="62">
        <v>5560008</v>
      </c>
      <c r="B95" s="63" t="s">
        <v>49</v>
      </c>
      <c r="C95" s="64"/>
      <c r="D95" s="65"/>
      <c r="E95" s="65"/>
      <c r="F95" s="65"/>
      <c r="G95" s="65"/>
      <c r="H95" s="65"/>
      <c r="I95" s="65"/>
      <c r="J95" s="65">
        <v>27</v>
      </c>
      <c r="K95" s="66">
        <f t="shared" si="7"/>
        <v>54</v>
      </c>
      <c r="L95" s="96"/>
      <c r="M95" s="31">
        <f t="shared" si="6"/>
        <v>0</v>
      </c>
      <c r="N95" s="151"/>
    </row>
    <row r="96" spans="1:14" s="38" customFormat="1" ht="12.75">
      <c r="A96" s="62">
        <v>5541910</v>
      </c>
      <c r="B96" s="63" t="s">
        <v>24</v>
      </c>
      <c r="C96" s="64"/>
      <c r="D96" s="65"/>
      <c r="E96" s="65"/>
      <c r="F96" s="65"/>
      <c r="G96" s="65"/>
      <c r="H96" s="65"/>
      <c r="I96" s="65"/>
      <c r="J96" s="65">
        <v>21</v>
      </c>
      <c r="K96" s="66">
        <f t="shared" si="7"/>
        <v>42</v>
      </c>
      <c r="L96" s="96"/>
      <c r="M96" s="31">
        <f t="shared" si="6"/>
        <v>0</v>
      </c>
      <c r="N96" s="151"/>
    </row>
    <row r="97" spans="1:14" s="38" customFormat="1" ht="10.5" customHeight="1">
      <c r="A97" s="121" t="s">
        <v>186</v>
      </c>
      <c r="B97" s="122"/>
      <c r="C97" s="123"/>
      <c r="D97" s="29"/>
      <c r="E97" s="29"/>
      <c r="F97" s="29"/>
      <c r="G97" s="29"/>
      <c r="H97" s="29"/>
      <c r="I97" s="29"/>
      <c r="J97" s="29"/>
      <c r="K97" s="29"/>
      <c r="L97" s="97"/>
      <c r="N97" s="151"/>
    </row>
    <row r="98" spans="1:14" s="38" customFormat="1" ht="12.75">
      <c r="A98" s="57">
        <v>5560012</v>
      </c>
      <c r="B98" s="58" t="s">
        <v>37</v>
      </c>
      <c r="C98" s="59"/>
      <c r="D98" s="60"/>
      <c r="E98" s="60"/>
      <c r="F98" s="60"/>
      <c r="G98" s="60"/>
      <c r="H98" s="60"/>
      <c r="I98" s="60"/>
      <c r="J98" s="60">
        <v>40</v>
      </c>
      <c r="K98" s="61">
        <f>J98*2</f>
        <v>80</v>
      </c>
      <c r="L98" s="95"/>
      <c r="M98" s="31">
        <f>L98*J98</f>
        <v>0</v>
      </c>
      <c r="N98" s="151"/>
    </row>
    <row r="99" spans="1:14" s="38" customFormat="1" ht="12.75">
      <c r="A99" s="57">
        <v>5560009</v>
      </c>
      <c r="B99" s="187" t="s">
        <v>10</v>
      </c>
      <c r="C99" s="188"/>
      <c r="D99" s="188"/>
      <c r="E99" s="188"/>
      <c r="F99" s="188"/>
      <c r="G99" s="60"/>
      <c r="H99" s="60"/>
      <c r="I99" s="60"/>
      <c r="J99" s="60">
        <v>30</v>
      </c>
      <c r="K99" s="61">
        <f aca="true" t="shared" si="8" ref="K99:K113">J99*2</f>
        <v>60</v>
      </c>
      <c r="L99" s="95"/>
      <c r="M99" s="31">
        <f aca="true" t="shared" si="9" ref="M99:M114">L99*J99</f>
        <v>0</v>
      </c>
      <c r="N99" s="151"/>
    </row>
    <row r="100" spans="1:14" s="38" customFormat="1" ht="12.75">
      <c r="A100" s="62">
        <v>5560010</v>
      </c>
      <c r="B100" s="178" t="s">
        <v>11</v>
      </c>
      <c r="C100" s="177"/>
      <c r="D100" s="177"/>
      <c r="E100" s="177"/>
      <c r="F100" s="177"/>
      <c r="G100" s="65"/>
      <c r="H100" s="65"/>
      <c r="I100" s="65"/>
      <c r="J100" s="65">
        <v>26.25</v>
      </c>
      <c r="K100" s="66">
        <f t="shared" si="8"/>
        <v>52.5</v>
      </c>
      <c r="L100" s="95"/>
      <c r="M100" s="31">
        <f t="shared" si="9"/>
        <v>0</v>
      </c>
      <c r="N100" s="151"/>
    </row>
    <row r="101" spans="1:14" s="38" customFormat="1" ht="12.75">
      <c r="A101" s="62">
        <v>5560011</v>
      </c>
      <c r="B101" s="178" t="s">
        <v>12</v>
      </c>
      <c r="C101" s="177"/>
      <c r="D101" s="177"/>
      <c r="E101" s="177"/>
      <c r="F101" s="177"/>
      <c r="G101" s="65"/>
      <c r="H101" s="65"/>
      <c r="I101" s="65"/>
      <c r="J101" s="65">
        <v>26.25</v>
      </c>
      <c r="K101" s="66">
        <f t="shared" si="8"/>
        <v>52.5</v>
      </c>
      <c r="L101" s="95"/>
      <c r="M101" s="31">
        <f t="shared" si="9"/>
        <v>0</v>
      </c>
      <c r="N101" s="151"/>
    </row>
    <row r="102" spans="1:14" s="38" customFormat="1" ht="12.75">
      <c r="A102" s="62">
        <v>5545218</v>
      </c>
      <c r="B102" s="63" t="s">
        <v>147</v>
      </c>
      <c r="C102" s="64"/>
      <c r="D102" s="65"/>
      <c r="E102" s="65"/>
      <c r="F102" s="65"/>
      <c r="G102" s="65"/>
      <c r="H102" s="65"/>
      <c r="I102" s="65"/>
      <c r="J102" s="65">
        <v>30</v>
      </c>
      <c r="K102" s="66">
        <f>J102*2</f>
        <v>60</v>
      </c>
      <c r="L102" s="95"/>
      <c r="M102" s="31">
        <f t="shared" si="9"/>
        <v>0</v>
      </c>
      <c r="N102" s="151"/>
    </row>
    <row r="103" spans="1:14" s="38" customFormat="1" ht="12.75">
      <c r="A103" s="62">
        <v>5545241</v>
      </c>
      <c r="B103" s="63" t="s">
        <v>13</v>
      </c>
      <c r="C103" s="64"/>
      <c r="D103" s="65"/>
      <c r="E103" s="65"/>
      <c r="F103" s="65"/>
      <c r="G103" s="65"/>
      <c r="H103" s="65"/>
      <c r="I103" s="65"/>
      <c r="J103" s="65">
        <v>16</v>
      </c>
      <c r="K103" s="66">
        <f t="shared" si="8"/>
        <v>32</v>
      </c>
      <c r="L103" s="95"/>
      <c r="M103" s="31">
        <f t="shared" si="9"/>
        <v>0</v>
      </c>
      <c r="N103" s="151"/>
    </row>
    <row r="104" spans="1:14" s="38" customFormat="1" ht="12.75">
      <c r="A104" s="62">
        <v>5545243</v>
      </c>
      <c r="B104" s="63" t="s">
        <v>14</v>
      </c>
      <c r="C104" s="64"/>
      <c r="D104" s="65"/>
      <c r="E104" s="65"/>
      <c r="F104" s="65"/>
      <c r="G104" s="65"/>
      <c r="H104" s="65"/>
      <c r="I104" s="65"/>
      <c r="J104" s="65">
        <v>16</v>
      </c>
      <c r="K104" s="66">
        <f t="shared" si="8"/>
        <v>32</v>
      </c>
      <c r="L104" s="95"/>
      <c r="M104" s="31">
        <f t="shared" si="9"/>
        <v>0</v>
      </c>
      <c r="N104" s="151"/>
    </row>
    <row r="105" spans="1:14" s="38" customFormat="1" ht="12.75">
      <c r="A105" s="62">
        <v>5545245</v>
      </c>
      <c r="B105" s="63" t="s">
        <v>15</v>
      </c>
      <c r="C105" s="64"/>
      <c r="D105" s="65"/>
      <c r="E105" s="65"/>
      <c r="F105" s="65"/>
      <c r="G105" s="65"/>
      <c r="H105" s="65"/>
      <c r="I105" s="65"/>
      <c r="J105" s="65">
        <v>12</v>
      </c>
      <c r="K105" s="66">
        <f t="shared" si="8"/>
        <v>24</v>
      </c>
      <c r="L105" s="95"/>
      <c r="M105" s="31">
        <f t="shared" si="9"/>
        <v>0</v>
      </c>
      <c r="N105" s="151"/>
    </row>
    <row r="106" spans="1:14" s="38" customFormat="1" ht="12.75">
      <c r="A106" s="62">
        <v>5545247</v>
      </c>
      <c r="B106" s="63" t="s">
        <v>39</v>
      </c>
      <c r="C106" s="64"/>
      <c r="D106" s="65"/>
      <c r="E106" s="65"/>
      <c r="F106" s="65"/>
      <c r="G106" s="65"/>
      <c r="H106" s="65"/>
      <c r="I106" s="65"/>
      <c r="J106" s="65">
        <v>12</v>
      </c>
      <c r="K106" s="66">
        <f t="shared" si="8"/>
        <v>24</v>
      </c>
      <c r="L106" s="95"/>
      <c r="M106" s="31">
        <f t="shared" si="9"/>
        <v>0</v>
      </c>
      <c r="N106" s="151"/>
    </row>
    <row r="107" spans="1:14" s="38" customFormat="1" ht="12.75">
      <c r="A107" s="62">
        <v>5545249</v>
      </c>
      <c r="B107" s="63" t="s">
        <v>16</v>
      </c>
      <c r="C107" s="64"/>
      <c r="D107" s="65"/>
      <c r="E107" s="65"/>
      <c r="F107" s="65"/>
      <c r="G107" s="65"/>
      <c r="H107" s="65"/>
      <c r="I107" s="65"/>
      <c r="J107" s="65">
        <v>12</v>
      </c>
      <c r="K107" s="66">
        <f t="shared" si="8"/>
        <v>24</v>
      </c>
      <c r="L107" s="95"/>
      <c r="M107" s="31">
        <f t="shared" si="9"/>
        <v>0</v>
      </c>
      <c r="N107" s="151"/>
    </row>
    <row r="108" spans="1:14" s="38" customFormat="1" ht="12.75">
      <c r="A108" s="62">
        <v>5542520</v>
      </c>
      <c r="B108" s="63" t="s">
        <v>252</v>
      </c>
      <c r="C108" s="64"/>
      <c r="D108" s="65"/>
      <c r="E108" s="65"/>
      <c r="F108" s="65"/>
      <c r="G108" s="65"/>
      <c r="H108" s="65"/>
      <c r="I108" s="65"/>
      <c r="J108" s="65">
        <v>105</v>
      </c>
      <c r="K108" s="66">
        <f t="shared" si="8"/>
        <v>210</v>
      </c>
      <c r="L108" s="95"/>
      <c r="M108" s="31">
        <f t="shared" si="9"/>
        <v>0</v>
      </c>
      <c r="N108" s="151"/>
    </row>
    <row r="109" spans="1:14" s="38" customFormat="1" ht="12.75">
      <c r="A109" s="62">
        <v>5542522</v>
      </c>
      <c r="B109" s="63" t="s">
        <v>253</v>
      </c>
      <c r="C109" s="64"/>
      <c r="D109" s="65"/>
      <c r="E109" s="65"/>
      <c r="F109" s="65"/>
      <c r="G109" s="65"/>
      <c r="H109" s="65"/>
      <c r="I109" s="65"/>
      <c r="J109" s="65">
        <v>32.5</v>
      </c>
      <c r="K109" s="66">
        <f t="shared" si="8"/>
        <v>65</v>
      </c>
      <c r="L109" s="95"/>
      <c r="M109" s="31">
        <f t="shared" si="9"/>
        <v>0</v>
      </c>
      <c r="N109" s="151"/>
    </row>
    <row r="110" spans="1:14" s="38" customFormat="1" ht="12.75">
      <c r="A110" s="62">
        <v>5542524</v>
      </c>
      <c r="B110" s="63" t="s">
        <v>254</v>
      </c>
      <c r="C110" s="64"/>
      <c r="D110" s="65"/>
      <c r="E110" s="65"/>
      <c r="F110" s="65"/>
      <c r="G110" s="65"/>
      <c r="H110" s="65"/>
      <c r="I110" s="65"/>
      <c r="J110" s="65">
        <v>32.5</v>
      </c>
      <c r="K110" s="66">
        <f t="shared" si="8"/>
        <v>65</v>
      </c>
      <c r="L110" s="95"/>
      <c r="M110" s="31">
        <f t="shared" si="9"/>
        <v>0</v>
      </c>
      <c r="N110" s="151"/>
    </row>
    <row r="111" spans="1:14" s="38" customFormat="1" ht="12.75">
      <c r="A111" s="62">
        <v>5542526</v>
      </c>
      <c r="B111" s="63" t="s">
        <v>255</v>
      </c>
      <c r="C111" s="64"/>
      <c r="D111" s="65"/>
      <c r="E111" s="65"/>
      <c r="F111" s="65"/>
      <c r="G111" s="65"/>
      <c r="H111" s="65"/>
      <c r="I111" s="65"/>
      <c r="J111" s="65">
        <v>45</v>
      </c>
      <c r="K111" s="66">
        <f t="shared" si="8"/>
        <v>90</v>
      </c>
      <c r="L111" s="95"/>
      <c r="M111" s="31">
        <f t="shared" si="9"/>
        <v>0</v>
      </c>
      <c r="N111" s="151"/>
    </row>
    <row r="112" spans="1:14" s="38" customFormat="1" ht="12.75">
      <c r="A112" s="62">
        <v>5542534</v>
      </c>
      <c r="B112" s="63" t="s">
        <v>250</v>
      </c>
      <c r="C112" s="64"/>
      <c r="D112" s="65"/>
      <c r="E112" s="65"/>
      <c r="F112" s="65"/>
      <c r="G112" s="65"/>
      <c r="H112" s="65"/>
      <c r="I112" s="65"/>
      <c r="J112" s="65">
        <v>45</v>
      </c>
      <c r="K112" s="66">
        <f t="shared" si="8"/>
        <v>90</v>
      </c>
      <c r="L112" s="95"/>
      <c r="M112" s="31">
        <f t="shared" si="9"/>
        <v>0</v>
      </c>
      <c r="N112" s="151"/>
    </row>
    <row r="113" spans="1:14" s="38" customFormat="1" ht="12.75">
      <c r="A113" s="62">
        <v>5542550</v>
      </c>
      <c r="B113" s="63" t="s">
        <v>251</v>
      </c>
      <c r="C113" s="64"/>
      <c r="D113" s="65"/>
      <c r="E113" s="65"/>
      <c r="F113" s="65"/>
      <c r="G113" s="65"/>
      <c r="H113" s="65"/>
      <c r="I113" s="65"/>
      <c r="J113" s="65">
        <v>45</v>
      </c>
      <c r="K113" s="66">
        <f t="shared" si="8"/>
        <v>90</v>
      </c>
      <c r="L113" s="95"/>
      <c r="M113" s="31">
        <f t="shared" si="9"/>
        <v>0</v>
      </c>
      <c r="N113" s="151"/>
    </row>
    <row r="114" spans="1:14" s="38" customFormat="1" ht="12.75">
      <c r="A114" s="62">
        <v>5560003</v>
      </c>
      <c r="B114" s="67" t="s">
        <v>137</v>
      </c>
      <c r="C114" s="64"/>
      <c r="D114" s="68"/>
      <c r="E114" s="68"/>
      <c r="F114" s="68"/>
      <c r="G114" s="68"/>
      <c r="H114" s="68"/>
      <c r="I114" s="68"/>
      <c r="J114" s="65">
        <v>6</v>
      </c>
      <c r="K114" s="66">
        <f>J114*2</f>
        <v>12</v>
      </c>
      <c r="L114" s="96"/>
      <c r="M114" s="31">
        <f t="shared" si="9"/>
        <v>0</v>
      </c>
      <c r="N114" s="151"/>
    </row>
    <row r="115" spans="1:14" s="38" customFormat="1" ht="12.75" customHeight="1">
      <c r="A115" s="44"/>
      <c r="B115" s="13"/>
      <c r="D115" s="18"/>
      <c r="E115" s="18"/>
      <c r="F115" s="18"/>
      <c r="G115" s="18"/>
      <c r="H115" s="18"/>
      <c r="I115" s="18"/>
      <c r="J115" s="18"/>
      <c r="K115" s="18"/>
      <c r="L115" s="91"/>
      <c r="M115" s="48"/>
      <c r="N115" s="151"/>
    </row>
    <row r="116" spans="1:14" s="38" customFormat="1" ht="12.75" customHeight="1">
      <c r="A116" s="44"/>
      <c r="B116" s="46"/>
      <c r="D116" s="47"/>
      <c r="E116" s="47"/>
      <c r="F116" s="47"/>
      <c r="G116" s="47"/>
      <c r="H116" s="47"/>
      <c r="I116" s="47"/>
      <c r="J116" s="18"/>
      <c r="K116" s="40" t="s">
        <v>5</v>
      </c>
      <c r="L116" s="92"/>
      <c r="M116" s="54">
        <f>SUM(M65:M115)</f>
        <v>0</v>
      </c>
      <c r="N116" s="151"/>
    </row>
    <row r="117" spans="1:14" s="38" customFormat="1" ht="12.75" customHeight="1">
      <c r="A117" s="41" t="s">
        <v>135</v>
      </c>
      <c r="B117" s="16" t="s">
        <v>4</v>
      </c>
      <c r="D117" s="17"/>
      <c r="E117" s="17"/>
      <c r="F117" s="17"/>
      <c r="G117" s="17"/>
      <c r="H117" s="17"/>
      <c r="I117" s="17"/>
      <c r="J117" s="17" t="s">
        <v>90</v>
      </c>
      <c r="K117" s="17" t="s">
        <v>42</v>
      </c>
      <c r="L117" s="94" t="s">
        <v>91</v>
      </c>
      <c r="M117" s="56" t="s">
        <v>92</v>
      </c>
      <c r="N117" s="151"/>
    </row>
    <row r="118" spans="1:14" s="38" customFormat="1" ht="10.5" customHeight="1">
      <c r="A118" s="16" t="s">
        <v>187</v>
      </c>
      <c r="B118" s="45"/>
      <c r="C118" s="45"/>
      <c r="D118" s="18"/>
      <c r="E118" s="18"/>
      <c r="F118" s="18"/>
      <c r="G118" s="18"/>
      <c r="H118" s="18"/>
      <c r="I118" s="18"/>
      <c r="J118" s="18"/>
      <c r="K118" s="18"/>
      <c r="L118" s="91"/>
      <c r="M118" s="48"/>
      <c r="N118" s="151"/>
    </row>
    <row r="119" spans="1:14" s="38" customFormat="1" ht="12" customHeight="1">
      <c r="A119" s="57">
        <v>5541005</v>
      </c>
      <c r="B119" s="58" t="s">
        <v>40</v>
      </c>
      <c r="C119" s="59"/>
      <c r="D119" s="60"/>
      <c r="E119" s="60"/>
      <c r="F119" s="60"/>
      <c r="G119" s="60"/>
      <c r="H119" s="60"/>
      <c r="I119" s="60"/>
      <c r="J119" s="60">
        <v>10</v>
      </c>
      <c r="K119" s="61">
        <f>J119*2</f>
        <v>20</v>
      </c>
      <c r="L119" s="95"/>
      <c r="M119" s="31">
        <f aca="true" t="shared" si="10" ref="M119:M130">L119*J119</f>
        <v>0</v>
      </c>
      <c r="N119" s="151"/>
    </row>
    <row r="120" spans="1:14" s="38" customFormat="1" ht="12" customHeight="1">
      <c r="A120" s="62">
        <v>5541004</v>
      </c>
      <c r="B120" s="63" t="s">
        <v>83</v>
      </c>
      <c r="C120" s="64"/>
      <c r="D120" s="65"/>
      <c r="E120" s="65"/>
      <c r="F120" s="65"/>
      <c r="G120" s="65"/>
      <c r="H120" s="65"/>
      <c r="I120" s="65"/>
      <c r="J120" s="65">
        <v>4.25</v>
      </c>
      <c r="K120" s="66">
        <f>J120*2</f>
        <v>8.5</v>
      </c>
      <c r="L120" s="95"/>
      <c r="M120" s="31">
        <f t="shared" si="10"/>
        <v>0</v>
      </c>
      <c r="N120" s="151"/>
    </row>
    <row r="121" spans="1:14" s="38" customFormat="1" ht="12" customHeight="1">
      <c r="A121" s="62">
        <v>5542628</v>
      </c>
      <c r="B121" s="63" t="s">
        <v>26</v>
      </c>
      <c r="C121" s="64"/>
      <c r="D121" s="65"/>
      <c r="E121" s="65"/>
      <c r="F121" s="65"/>
      <c r="G121" s="65"/>
      <c r="H121" s="65"/>
      <c r="I121" s="65"/>
      <c r="J121" s="65">
        <v>3.5</v>
      </c>
      <c r="K121" s="66">
        <f>J121*2</f>
        <v>7</v>
      </c>
      <c r="L121" s="95"/>
      <c r="M121" s="31">
        <f>L121*J121</f>
        <v>0</v>
      </c>
      <c r="N121" s="151"/>
    </row>
    <row r="122" spans="1:14" s="38" customFormat="1" ht="12" customHeight="1">
      <c r="A122" s="62">
        <v>5540928</v>
      </c>
      <c r="B122" s="63" t="s">
        <v>25</v>
      </c>
      <c r="C122" s="64"/>
      <c r="D122" s="65"/>
      <c r="E122" s="65"/>
      <c r="F122" s="65"/>
      <c r="G122" s="65"/>
      <c r="H122" s="65"/>
      <c r="I122" s="65"/>
      <c r="J122" s="65">
        <v>5</v>
      </c>
      <c r="K122" s="66">
        <f aca="true" t="shared" si="11" ref="K122:K130">J122*2</f>
        <v>10</v>
      </c>
      <c r="L122" s="95"/>
      <c r="M122" s="31">
        <f t="shared" si="10"/>
        <v>0</v>
      </c>
      <c r="N122" s="151"/>
    </row>
    <row r="123" spans="1:14" s="38" customFormat="1" ht="12" customHeight="1">
      <c r="A123" s="62">
        <v>5540901</v>
      </c>
      <c r="B123" s="63" t="s">
        <v>256</v>
      </c>
      <c r="C123" s="64"/>
      <c r="D123" s="65"/>
      <c r="E123" s="65"/>
      <c r="F123" s="65"/>
      <c r="G123" s="65"/>
      <c r="H123" s="65"/>
      <c r="I123" s="65"/>
      <c r="J123" s="65">
        <v>38</v>
      </c>
      <c r="K123" s="66">
        <f t="shared" si="11"/>
        <v>76</v>
      </c>
      <c r="L123" s="95"/>
      <c r="M123" s="31">
        <f t="shared" si="10"/>
        <v>0</v>
      </c>
      <c r="N123" s="151"/>
    </row>
    <row r="124" spans="1:14" s="38" customFormat="1" ht="12" customHeight="1">
      <c r="A124" s="62">
        <v>5540902</v>
      </c>
      <c r="B124" s="63" t="s">
        <v>257</v>
      </c>
      <c r="C124" s="64"/>
      <c r="D124" s="65"/>
      <c r="E124" s="65"/>
      <c r="F124" s="65"/>
      <c r="G124" s="65"/>
      <c r="H124" s="65"/>
      <c r="I124" s="65"/>
      <c r="J124" s="65">
        <v>38</v>
      </c>
      <c r="K124" s="66">
        <f t="shared" si="11"/>
        <v>76</v>
      </c>
      <c r="L124" s="95"/>
      <c r="M124" s="31">
        <f t="shared" si="10"/>
        <v>0</v>
      </c>
      <c r="N124" s="151"/>
    </row>
    <row r="125" spans="1:14" s="38" customFormat="1" ht="12" customHeight="1">
      <c r="A125" s="62">
        <v>5540911</v>
      </c>
      <c r="B125" s="63" t="s">
        <v>258</v>
      </c>
      <c r="C125" s="64"/>
      <c r="D125" s="65"/>
      <c r="E125" s="65"/>
      <c r="F125" s="65"/>
      <c r="G125" s="65"/>
      <c r="H125" s="65"/>
      <c r="I125" s="65"/>
      <c r="J125" s="65">
        <v>38</v>
      </c>
      <c r="K125" s="66">
        <f t="shared" si="11"/>
        <v>76</v>
      </c>
      <c r="L125" s="95"/>
      <c r="M125" s="31">
        <f t="shared" si="10"/>
        <v>0</v>
      </c>
      <c r="N125" s="151"/>
    </row>
    <row r="126" spans="1:14" s="38" customFormat="1" ht="12" customHeight="1">
      <c r="A126" s="62">
        <v>5540912</v>
      </c>
      <c r="B126" s="63" t="s">
        <v>259</v>
      </c>
      <c r="C126" s="64"/>
      <c r="D126" s="65"/>
      <c r="E126" s="65"/>
      <c r="F126" s="65"/>
      <c r="G126" s="65"/>
      <c r="H126" s="65"/>
      <c r="I126" s="65"/>
      <c r="J126" s="65">
        <v>38</v>
      </c>
      <c r="K126" s="66">
        <f t="shared" si="11"/>
        <v>76</v>
      </c>
      <c r="L126" s="95"/>
      <c r="M126" s="31">
        <f t="shared" si="10"/>
        <v>0</v>
      </c>
      <c r="N126" s="151"/>
    </row>
    <row r="127" spans="1:14" s="38" customFormat="1" ht="12" customHeight="1">
      <c r="A127" s="62">
        <v>5540921</v>
      </c>
      <c r="B127" s="63" t="s">
        <v>260</v>
      </c>
      <c r="C127" s="64"/>
      <c r="D127" s="65"/>
      <c r="E127" s="65"/>
      <c r="F127" s="65"/>
      <c r="G127" s="65"/>
      <c r="H127" s="65"/>
      <c r="I127" s="65"/>
      <c r="J127" s="65">
        <v>38</v>
      </c>
      <c r="K127" s="66">
        <f t="shared" si="11"/>
        <v>76</v>
      </c>
      <c r="L127" s="95"/>
      <c r="M127" s="31">
        <f t="shared" si="10"/>
        <v>0</v>
      </c>
      <c r="N127" s="151"/>
    </row>
    <row r="128" spans="1:14" s="38" customFormat="1" ht="12" customHeight="1">
      <c r="A128" s="62">
        <v>5540922</v>
      </c>
      <c r="B128" s="63" t="s">
        <v>261</v>
      </c>
      <c r="C128" s="64"/>
      <c r="D128" s="65"/>
      <c r="E128" s="65"/>
      <c r="F128" s="65"/>
      <c r="G128" s="65"/>
      <c r="H128" s="65"/>
      <c r="I128" s="65"/>
      <c r="J128" s="65">
        <v>38</v>
      </c>
      <c r="K128" s="66">
        <f t="shared" si="11"/>
        <v>76</v>
      </c>
      <c r="L128" s="95"/>
      <c r="M128" s="31">
        <f t="shared" si="10"/>
        <v>0</v>
      </c>
      <c r="N128" s="151"/>
    </row>
    <row r="129" spans="1:14" s="38" customFormat="1" ht="12" customHeight="1">
      <c r="A129" s="62">
        <v>5540965</v>
      </c>
      <c r="B129" s="63" t="s">
        <v>262</v>
      </c>
      <c r="C129" s="64"/>
      <c r="D129" s="65"/>
      <c r="E129" s="65"/>
      <c r="F129" s="65"/>
      <c r="G129" s="65"/>
      <c r="H129" s="65"/>
      <c r="I129" s="65"/>
      <c r="J129" s="65">
        <v>94.5</v>
      </c>
      <c r="K129" s="66">
        <f t="shared" si="11"/>
        <v>189</v>
      </c>
      <c r="L129" s="95"/>
      <c r="M129" s="31">
        <f t="shared" si="10"/>
        <v>0</v>
      </c>
      <c r="N129" s="151"/>
    </row>
    <row r="130" spans="1:14" s="38" customFormat="1" ht="12" customHeight="1">
      <c r="A130" s="62">
        <v>5540966</v>
      </c>
      <c r="B130" s="63" t="s">
        <v>263</v>
      </c>
      <c r="C130" s="64"/>
      <c r="D130" s="65"/>
      <c r="E130" s="65"/>
      <c r="F130" s="65"/>
      <c r="G130" s="65"/>
      <c r="H130" s="65"/>
      <c r="I130" s="65"/>
      <c r="J130" s="65">
        <v>224</v>
      </c>
      <c r="K130" s="66">
        <f t="shared" si="11"/>
        <v>448</v>
      </c>
      <c r="L130" s="95"/>
      <c r="M130" s="31">
        <f t="shared" si="10"/>
        <v>0</v>
      </c>
      <c r="N130" s="151"/>
    </row>
    <row r="131" spans="1:14" s="38" customFormat="1" ht="12" customHeight="1">
      <c r="A131" s="16" t="s">
        <v>188</v>
      </c>
      <c r="B131" s="20"/>
      <c r="D131" s="39"/>
      <c r="E131" s="39"/>
      <c r="F131" s="39"/>
      <c r="G131" s="39"/>
      <c r="H131" s="39"/>
      <c r="I131" s="39"/>
      <c r="J131" s="18"/>
      <c r="K131" s="18"/>
      <c r="L131" s="97"/>
      <c r="N131" s="151"/>
    </row>
    <row r="132" spans="1:14" s="38" customFormat="1" ht="12" customHeight="1">
      <c r="A132" s="57">
        <v>5560014</v>
      </c>
      <c r="B132" s="58" t="s">
        <v>69</v>
      </c>
      <c r="C132" s="59"/>
      <c r="D132" s="60"/>
      <c r="E132" s="60"/>
      <c r="F132" s="60"/>
      <c r="G132" s="60"/>
      <c r="H132" s="60"/>
      <c r="I132" s="60"/>
      <c r="J132" s="60">
        <v>15.75</v>
      </c>
      <c r="K132" s="60">
        <f>J132*2</f>
        <v>31.5</v>
      </c>
      <c r="L132" s="95"/>
      <c r="M132" s="31">
        <f>L132*J132</f>
        <v>0</v>
      </c>
      <c r="N132" s="151"/>
    </row>
    <row r="133" spans="1:14" s="38" customFormat="1" ht="12" customHeight="1" thickBot="1">
      <c r="A133" s="44"/>
      <c r="B133" s="20"/>
      <c r="D133" s="39"/>
      <c r="E133" s="115" t="s">
        <v>115</v>
      </c>
      <c r="F133" s="115" t="s">
        <v>116</v>
      </c>
      <c r="G133" s="115" t="s">
        <v>117</v>
      </c>
      <c r="H133" s="39"/>
      <c r="I133" s="39"/>
      <c r="J133" s="18"/>
      <c r="K133" s="18"/>
      <c r="L133" s="97"/>
      <c r="M133" s="53"/>
      <c r="N133" s="151"/>
    </row>
    <row r="134" spans="1:14" s="38" customFormat="1" ht="12" customHeight="1" thickBot="1">
      <c r="A134" s="57" t="s">
        <v>114</v>
      </c>
      <c r="B134" s="82" t="s">
        <v>138</v>
      </c>
      <c r="C134" s="59"/>
      <c r="D134" s="143"/>
      <c r="E134" s="104"/>
      <c r="F134" s="104"/>
      <c r="G134" s="104"/>
      <c r="H134" s="55"/>
      <c r="I134" s="55"/>
      <c r="J134" s="60">
        <v>50</v>
      </c>
      <c r="K134" s="60">
        <f aca="true" t="shared" si="12" ref="K134:K141">J134*2</f>
        <v>100</v>
      </c>
      <c r="L134" s="96">
        <f>SUM(E134:G134)</f>
        <v>0</v>
      </c>
      <c r="M134" s="31">
        <f aca="true" t="shared" si="13" ref="M134:M141">L134*J134</f>
        <v>0</v>
      </c>
      <c r="N134" s="151"/>
    </row>
    <row r="135" spans="1:14" s="38" customFormat="1" ht="12" customHeight="1" thickBot="1">
      <c r="A135" s="57" t="s">
        <v>276</v>
      </c>
      <c r="B135" s="79" t="s">
        <v>282</v>
      </c>
      <c r="C135" s="59"/>
      <c r="D135" s="55"/>
      <c r="E135" s="104"/>
      <c r="F135" s="104"/>
      <c r="G135" s="104"/>
      <c r="H135" s="55"/>
      <c r="I135" s="55"/>
      <c r="J135" s="60">
        <v>27.5</v>
      </c>
      <c r="K135" s="60">
        <f t="shared" si="12"/>
        <v>55</v>
      </c>
      <c r="L135" s="96">
        <f>SUM(E135:G135)</f>
        <v>0</v>
      </c>
      <c r="M135" s="31">
        <f t="shared" si="13"/>
        <v>0</v>
      </c>
      <c r="N135" s="151"/>
    </row>
    <row r="136" spans="1:14" s="38" customFormat="1" ht="12" customHeight="1">
      <c r="A136" s="57">
        <v>5560046</v>
      </c>
      <c r="B136" s="79" t="s">
        <v>139</v>
      </c>
      <c r="C136" s="59"/>
      <c r="D136" s="55"/>
      <c r="E136" s="55"/>
      <c r="F136" s="55"/>
      <c r="G136" s="55"/>
      <c r="H136" s="55"/>
      <c r="I136" s="55"/>
      <c r="J136" s="60">
        <v>30</v>
      </c>
      <c r="K136" s="60">
        <f t="shared" si="12"/>
        <v>60</v>
      </c>
      <c r="L136" s="96"/>
      <c r="M136" s="31">
        <f t="shared" si="13"/>
        <v>0</v>
      </c>
      <c r="N136" s="151"/>
    </row>
    <row r="137" spans="1:14" s="38" customFormat="1" ht="12" customHeight="1">
      <c r="A137" s="57">
        <v>5549848</v>
      </c>
      <c r="B137" s="79" t="s">
        <v>203</v>
      </c>
      <c r="C137" s="59"/>
      <c r="D137" s="55"/>
      <c r="E137" s="55"/>
      <c r="F137" s="55"/>
      <c r="G137" s="55"/>
      <c r="H137" s="55"/>
      <c r="I137" s="55"/>
      <c r="J137" s="107">
        <v>67</v>
      </c>
      <c r="K137" s="60">
        <f t="shared" si="12"/>
        <v>134</v>
      </c>
      <c r="L137" s="96"/>
      <c r="M137" s="31">
        <f t="shared" si="13"/>
        <v>0</v>
      </c>
      <c r="N137" s="151"/>
    </row>
    <row r="138" spans="1:14" s="38" customFormat="1" ht="12" customHeight="1">
      <c r="A138" s="62">
        <v>5549870</v>
      </c>
      <c r="B138" s="63" t="s">
        <v>56</v>
      </c>
      <c r="C138" s="64"/>
      <c r="D138" s="65"/>
      <c r="E138" s="65"/>
      <c r="F138" s="65"/>
      <c r="G138" s="65"/>
      <c r="H138" s="65"/>
      <c r="I138" s="65"/>
      <c r="J138" s="65">
        <v>42.5</v>
      </c>
      <c r="K138" s="65">
        <f t="shared" si="12"/>
        <v>85</v>
      </c>
      <c r="L138" s="95"/>
      <c r="M138" s="31">
        <f t="shared" si="13"/>
        <v>0</v>
      </c>
      <c r="N138" s="151"/>
    </row>
    <row r="139" spans="1:14" s="38" customFormat="1" ht="12" customHeight="1">
      <c r="A139" s="62">
        <v>5549832</v>
      </c>
      <c r="B139" s="63" t="s">
        <v>82</v>
      </c>
      <c r="C139" s="64"/>
      <c r="D139" s="65"/>
      <c r="E139" s="65"/>
      <c r="F139" s="65"/>
      <c r="G139" s="65"/>
      <c r="H139" s="65"/>
      <c r="I139" s="65"/>
      <c r="J139" s="65">
        <v>27</v>
      </c>
      <c r="K139" s="65">
        <f t="shared" si="12"/>
        <v>54</v>
      </c>
      <c r="L139" s="95"/>
      <c r="M139" s="31">
        <f t="shared" si="13"/>
        <v>0</v>
      </c>
      <c r="N139" s="151"/>
    </row>
    <row r="140" spans="1:14" s="38" customFormat="1" ht="12" customHeight="1">
      <c r="A140" s="62">
        <v>5549846</v>
      </c>
      <c r="B140" s="178" t="s">
        <v>58</v>
      </c>
      <c r="C140" s="177"/>
      <c r="D140" s="177"/>
      <c r="E140" s="177"/>
      <c r="F140" s="177"/>
      <c r="G140" s="177"/>
      <c r="H140" s="65"/>
      <c r="I140" s="65"/>
      <c r="J140" s="65">
        <v>15</v>
      </c>
      <c r="K140" s="65">
        <f t="shared" si="12"/>
        <v>30</v>
      </c>
      <c r="L140" s="95"/>
      <c r="M140" s="31">
        <f t="shared" si="13"/>
        <v>0</v>
      </c>
      <c r="N140" s="151"/>
    </row>
    <row r="141" spans="1:14" s="38" customFormat="1" ht="12" customHeight="1">
      <c r="A141" s="62">
        <v>5549847</v>
      </c>
      <c r="B141" s="178" t="s">
        <v>59</v>
      </c>
      <c r="C141" s="177"/>
      <c r="D141" s="177"/>
      <c r="E141" s="177"/>
      <c r="F141" s="177"/>
      <c r="G141" s="65"/>
      <c r="H141" s="65"/>
      <c r="I141" s="65"/>
      <c r="J141" s="65">
        <v>15</v>
      </c>
      <c r="K141" s="65">
        <f t="shared" si="12"/>
        <v>30</v>
      </c>
      <c r="L141" s="95"/>
      <c r="M141" s="31">
        <f t="shared" si="13"/>
        <v>0</v>
      </c>
      <c r="N141" s="151"/>
    </row>
    <row r="142" spans="1:14" s="38" customFormat="1" ht="10.5" customHeight="1" thickBot="1">
      <c r="A142" s="44"/>
      <c r="B142" s="43"/>
      <c r="D142" s="39"/>
      <c r="E142" s="115" t="s">
        <v>118</v>
      </c>
      <c r="F142" s="115" t="s">
        <v>119</v>
      </c>
      <c r="G142" s="115" t="s">
        <v>120</v>
      </c>
      <c r="H142" s="115" t="s">
        <v>121</v>
      </c>
      <c r="I142" s="39"/>
      <c r="J142" s="18"/>
      <c r="K142" s="18"/>
      <c r="L142" s="97"/>
      <c r="M142" s="53"/>
      <c r="N142" s="151"/>
    </row>
    <row r="143" spans="1:14" s="38" customFormat="1" ht="12" customHeight="1" thickBot="1">
      <c r="A143" s="74" t="s">
        <v>122</v>
      </c>
      <c r="B143" s="79" t="s">
        <v>140</v>
      </c>
      <c r="C143" s="59"/>
      <c r="D143" s="39"/>
      <c r="E143" s="104"/>
      <c r="F143" s="104"/>
      <c r="G143" s="104"/>
      <c r="H143" s="104"/>
      <c r="I143" s="55"/>
      <c r="J143" s="60">
        <v>18.5</v>
      </c>
      <c r="K143" s="60">
        <f>J143*2</f>
        <v>37</v>
      </c>
      <c r="L143" s="96">
        <f>SUM(E143:H143)</f>
        <v>0</v>
      </c>
      <c r="M143" s="31">
        <f aca="true" t="shared" si="14" ref="M143:M161">L143*J143</f>
        <v>0</v>
      </c>
      <c r="N143" s="151"/>
    </row>
    <row r="144" spans="1:14" s="38" customFormat="1" ht="12" customHeight="1">
      <c r="A144" s="57">
        <v>5549823</v>
      </c>
      <c r="B144" s="58" t="s">
        <v>9</v>
      </c>
      <c r="C144" s="59"/>
      <c r="D144" s="65"/>
      <c r="E144" s="60"/>
      <c r="F144" s="60"/>
      <c r="G144" s="60"/>
      <c r="H144" s="60"/>
      <c r="I144" s="60"/>
      <c r="J144" s="60">
        <v>6</v>
      </c>
      <c r="K144" s="60">
        <f aca="true" t="shared" si="15" ref="K144:K158">J144*2</f>
        <v>12</v>
      </c>
      <c r="L144" s="95"/>
      <c r="M144" s="31">
        <f t="shared" si="14"/>
        <v>0</v>
      </c>
      <c r="N144" s="151"/>
    </row>
    <row r="145" spans="1:14" s="38" customFormat="1" ht="12" customHeight="1">
      <c r="A145" s="71">
        <v>5549825</v>
      </c>
      <c r="B145" s="72" t="s">
        <v>70</v>
      </c>
      <c r="C145" s="72"/>
      <c r="D145" s="65"/>
      <c r="E145" s="65"/>
      <c r="F145" s="65"/>
      <c r="G145" s="65"/>
      <c r="H145" s="65"/>
      <c r="I145" s="65"/>
      <c r="J145" s="65">
        <v>7.5</v>
      </c>
      <c r="K145" s="65">
        <f t="shared" si="15"/>
        <v>15</v>
      </c>
      <c r="L145" s="96"/>
      <c r="M145" s="31">
        <f t="shared" si="14"/>
        <v>0</v>
      </c>
      <c r="N145" s="151"/>
    </row>
    <row r="146" spans="1:14" s="38" customFormat="1" ht="12" customHeight="1">
      <c r="A146" s="62">
        <v>5549830</v>
      </c>
      <c r="B146" s="63" t="s">
        <v>84</v>
      </c>
      <c r="C146" s="64"/>
      <c r="D146" s="65"/>
      <c r="E146" s="65"/>
      <c r="F146" s="65"/>
      <c r="G146" s="65"/>
      <c r="H146" s="65"/>
      <c r="I146" s="65"/>
      <c r="J146" s="65">
        <v>39</v>
      </c>
      <c r="K146" s="65">
        <f t="shared" si="15"/>
        <v>78</v>
      </c>
      <c r="L146" s="95"/>
      <c r="M146" s="31">
        <f t="shared" si="14"/>
        <v>0</v>
      </c>
      <c r="N146" s="151"/>
    </row>
    <row r="147" spans="1:14" s="38" customFormat="1" ht="12" customHeight="1">
      <c r="A147" s="62">
        <v>5549831</v>
      </c>
      <c r="B147" s="63" t="s">
        <v>85</v>
      </c>
      <c r="C147" s="64"/>
      <c r="D147" s="65"/>
      <c r="E147" s="65"/>
      <c r="F147" s="65"/>
      <c r="G147" s="65"/>
      <c r="H147" s="65"/>
      <c r="I147" s="65"/>
      <c r="J147" s="65">
        <v>30</v>
      </c>
      <c r="K147" s="65">
        <f t="shared" si="15"/>
        <v>60</v>
      </c>
      <c r="L147" s="98"/>
      <c r="M147" s="31">
        <f t="shared" si="14"/>
        <v>0</v>
      </c>
      <c r="N147" s="151"/>
    </row>
    <row r="148" spans="1:14" s="38" customFormat="1" ht="12" customHeight="1">
      <c r="A148" s="62">
        <v>5549809</v>
      </c>
      <c r="B148" s="63" t="s">
        <v>197</v>
      </c>
      <c r="C148" s="64"/>
      <c r="D148" s="65"/>
      <c r="E148" s="65"/>
      <c r="F148" s="65"/>
      <c r="G148" s="65"/>
      <c r="H148" s="65"/>
      <c r="I148" s="65"/>
      <c r="J148" s="83">
        <v>275</v>
      </c>
      <c r="K148" s="83">
        <f t="shared" si="15"/>
        <v>550</v>
      </c>
      <c r="L148" s="98"/>
      <c r="M148" s="31">
        <f t="shared" si="14"/>
        <v>0</v>
      </c>
      <c r="N148" s="151"/>
    </row>
    <row r="149" spans="1:14" s="38" customFormat="1" ht="12" customHeight="1">
      <c r="A149" s="62">
        <v>5560051</v>
      </c>
      <c r="B149" s="63" t="s">
        <v>198</v>
      </c>
      <c r="C149" s="64"/>
      <c r="D149" s="65"/>
      <c r="E149" s="65"/>
      <c r="F149" s="65"/>
      <c r="G149" s="65"/>
      <c r="H149" s="65"/>
      <c r="I149" s="65"/>
      <c r="J149" s="83">
        <v>50</v>
      </c>
      <c r="K149" s="65">
        <f t="shared" si="15"/>
        <v>100</v>
      </c>
      <c r="L149" s="98"/>
      <c r="M149" s="31">
        <f t="shared" si="14"/>
        <v>0</v>
      </c>
      <c r="N149" s="151"/>
    </row>
    <row r="150" spans="1:14" s="38" customFormat="1" ht="12" customHeight="1">
      <c r="A150" s="62">
        <v>5560052</v>
      </c>
      <c r="B150" s="63" t="s">
        <v>201</v>
      </c>
      <c r="C150" s="64"/>
      <c r="D150" s="65"/>
      <c r="E150" s="65"/>
      <c r="F150" s="65"/>
      <c r="G150" s="65"/>
      <c r="H150" s="65"/>
      <c r="I150" s="65"/>
      <c r="J150" s="83">
        <v>50</v>
      </c>
      <c r="K150" s="65">
        <f t="shared" si="15"/>
        <v>100</v>
      </c>
      <c r="L150" s="98"/>
      <c r="M150" s="31">
        <f t="shared" si="14"/>
        <v>0</v>
      </c>
      <c r="N150" s="151"/>
    </row>
    <row r="151" spans="1:14" s="38" customFormat="1" ht="12" customHeight="1">
      <c r="A151" s="62">
        <v>5560053</v>
      </c>
      <c r="B151" s="63" t="s">
        <v>199</v>
      </c>
      <c r="C151" s="64"/>
      <c r="D151" s="65"/>
      <c r="E151" s="65"/>
      <c r="F151" s="65"/>
      <c r="G151" s="65"/>
      <c r="H151" s="65"/>
      <c r="I151" s="65"/>
      <c r="J151" s="83">
        <v>50</v>
      </c>
      <c r="K151" s="65">
        <f t="shared" si="15"/>
        <v>100</v>
      </c>
      <c r="L151" s="98"/>
      <c r="M151" s="31">
        <f t="shared" si="14"/>
        <v>0</v>
      </c>
      <c r="N151" s="151"/>
    </row>
    <row r="152" spans="1:14" s="38" customFormat="1" ht="12" customHeight="1">
      <c r="A152" s="62">
        <v>5560054</v>
      </c>
      <c r="B152" s="63" t="s">
        <v>200</v>
      </c>
      <c r="C152" s="64"/>
      <c r="D152" s="65"/>
      <c r="E152" s="65"/>
      <c r="F152" s="65"/>
      <c r="G152" s="65"/>
      <c r="H152" s="65"/>
      <c r="I152" s="65"/>
      <c r="J152" s="83">
        <v>50</v>
      </c>
      <c r="K152" s="65">
        <f t="shared" si="15"/>
        <v>100</v>
      </c>
      <c r="L152" s="98"/>
      <c r="M152" s="31">
        <f t="shared" si="14"/>
        <v>0</v>
      </c>
      <c r="N152" s="151"/>
    </row>
    <row r="153" spans="1:14" s="38" customFormat="1" ht="12" customHeight="1">
      <c r="A153" s="62">
        <v>5549834</v>
      </c>
      <c r="B153" s="178" t="s">
        <v>57</v>
      </c>
      <c r="C153" s="177"/>
      <c r="D153" s="177"/>
      <c r="E153" s="177"/>
      <c r="F153" s="177"/>
      <c r="G153" s="177"/>
      <c r="H153" s="65"/>
      <c r="I153" s="65"/>
      <c r="J153" s="65">
        <v>20.5</v>
      </c>
      <c r="K153" s="65">
        <f t="shared" si="15"/>
        <v>41</v>
      </c>
      <c r="L153" s="95"/>
      <c r="M153" s="31">
        <f t="shared" si="14"/>
        <v>0</v>
      </c>
      <c r="N153" s="151"/>
    </row>
    <row r="154" spans="1:14" s="13" customFormat="1" ht="12" customHeight="1">
      <c r="A154" s="71">
        <v>5549833</v>
      </c>
      <c r="B154" s="72" t="s">
        <v>71</v>
      </c>
      <c r="C154" s="72"/>
      <c r="D154" s="65"/>
      <c r="E154" s="65"/>
      <c r="F154" s="65"/>
      <c r="G154" s="65"/>
      <c r="H154" s="65"/>
      <c r="I154" s="65"/>
      <c r="J154" s="65">
        <v>32.5</v>
      </c>
      <c r="K154" s="65">
        <f t="shared" si="15"/>
        <v>65</v>
      </c>
      <c r="L154" s="95"/>
      <c r="M154" s="31">
        <f t="shared" si="14"/>
        <v>0</v>
      </c>
      <c r="N154" s="152"/>
    </row>
    <row r="155" spans="1:14" s="13" customFormat="1" ht="12" customHeight="1">
      <c r="A155" s="71">
        <v>5549864</v>
      </c>
      <c r="B155" s="72" t="s">
        <v>75</v>
      </c>
      <c r="C155" s="72"/>
      <c r="D155" s="65"/>
      <c r="E155" s="65"/>
      <c r="F155" s="65"/>
      <c r="G155" s="65"/>
      <c r="H155" s="65"/>
      <c r="I155" s="65"/>
      <c r="J155" s="65">
        <v>9</v>
      </c>
      <c r="K155" s="65">
        <f>J155*2</f>
        <v>18</v>
      </c>
      <c r="L155" s="95"/>
      <c r="M155" s="31">
        <f t="shared" si="14"/>
        <v>0</v>
      </c>
      <c r="N155" s="152"/>
    </row>
    <row r="156" spans="1:14" s="13" customFormat="1" ht="12" customHeight="1">
      <c r="A156" s="71">
        <v>5549874</v>
      </c>
      <c r="B156" s="72" t="s">
        <v>79</v>
      </c>
      <c r="C156" s="72"/>
      <c r="D156" s="65"/>
      <c r="E156" s="65"/>
      <c r="F156" s="65"/>
      <c r="G156" s="65"/>
      <c r="H156" s="65"/>
      <c r="I156" s="65"/>
      <c r="J156" s="65">
        <v>5.25</v>
      </c>
      <c r="K156" s="65">
        <f>J156*2</f>
        <v>10.5</v>
      </c>
      <c r="L156" s="95"/>
      <c r="M156" s="31">
        <f t="shared" si="14"/>
        <v>0</v>
      </c>
      <c r="N156" s="152"/>
    </row>
    <row r="157" spans="1:14" s="13" customFormat="1" ht="12" customHeight="1">
      <c r="A157" s="71">
        <v>5549828</v>
      </c>
      <c r="B157" s="72" t="s">
        <v>72</v>
      </c>
      <c r="C157" s="72"/>
      <c r="D157" s="65"/>
      <c r="E157" s="65"/>
      <c r="F157" s="65"/>
      <c r="G157" s="65"/>
      <c r="H157" s="65"/>
      <c r="I157" s="65"/>
      <c r="J157" s="65">
        <v>12.5</v>
      </c>
      <c r="K157" s="65">
        <f t="shared" si="15"/>
        <v>25</v>
      </c>
      <c r="L157" s="95"/>
      <c r="M157" s="31">
        <f t="shared" si="14"/>
        <v>0</v>
      </c>
      <c r="N157" s="152"/>
    </row>
    <row r="158" spans="1:14" s="13" customFormat="1" ht="12" customHeight="1">
      <c r="A158" s="71">
        <v>5549829</v>
      </c>
      <c r="B158" s="72" t="s">
        <v>73</v>
      </c>
      <c r="C158" s="72"/>
      <c r="D158" s="65"/>
      <c r="E158" s="65"/>
      <c r="F158" s="65"/>
      <c r="G158" s="65"/>
      <c r="H158" s="65"/>
      <c r="I158" s="65"/>
      <c r="J158" s="65">
        <v>20</v>
      </c>
      <c r="K158" s="65">
        <f t="shared" si="15"/>
        <v>40</v>
      </c>
      <c r="L158" s="95"/>
      <c r="M158" s="31">
        <f t="shared" si="14"/>
        <v>0</v>
      </c>
      <c r="N158" s="152"/>
    </row>
    <row r="159" spans="1:14" s="13" customFormat="1" ht="12" customHeight="1">
      <c r="A159" s="71">
        <v>5549872</v>
      </c>
      <c r="B159" s="72" t="s">
        <v>76</v>
      </c>
      <c r="C159" s="72"/>
      <c r="D159" s="65"/>
      <c r="E159" s="65"/>
      <c r="F159" s="65"/>
      <c r="G159" s="65"/>
      <c r="H159" s="65"/>
      <c r="I159" s="65"/>
      <c r="J159" s="65">
        <v>8</v>
      </c>
      <c r="K159" s="66">
        <f>J159*2</f>
        <v>16</v>
      </c>
      <c r="L159" s="95"/>
      <c r="M159" s="31">
        <f t="shared" si="14"/>
        <v>0</v>
      </c>
      <c r="N159" s="152"/>
    </row>
    <row r="160" spans="1:14" s="13" customFormat="1" ht="12" customHeight="1">
      <c r="A160" s="71">
        <v>5549814</v>
      </c>
      <c r="B160" s="72" t="s">
        <v>77</v>
      </c>
      <c r="C160" s="72"/>
      <c r="D160" s="65"/>
      <c r="E160" s="65"/>
      <c r="F160" s="65"/>
      <c r="G160" s="65"/>
      <c r="H160" s="65"/>
      <c r="I160" s="65"/>
      <c r="J160" s="65">
        <v>10</v>
      </c>
      <c r="K160" s="66">
        <f>J160*2</f>
        <v>20</v>
      </c>
      <c r="L160" s="95"/>
      <c r="M160" s="31">
        <f t="shared" si="14"/>
        <v>0</v>
      </c>
      <c r="N160" s="152"/>
    </row>
    <row r="161" spans="1:14" s="13" customFormat="1" ht="12" customHeight="1">
      <c r="A161" s="71">
        <v>5549813</v>
      </c>
      <c r="B161" s="72" t="s">
        <v>78</v>
      </c>
      <c r="C161" s="72"/>
      <c r="D161" s="65"/>
      <c r="E161" s="65"/>
      <c r="F161" s="65"/>
      <c r="G161" s="65"/>
      <c r="H161" s="65"/>
      <c r="I161" s="65"/>
      <c r="J161" s="65">
        <v>10</v>
      </c>
      <c r="K161" s="66">
        <f>J161*2</f>
        <v>20</v>
      </c>
      <c r="L161" s="95"/>
      <c r="M161" s="31">
        <f t="shared" si="14"/>
        <v>0</v>
      </c>
      <c r="N161" s="152"/>
    </row>
    <row r="162" spans="1:14" s="13" customFormat="1" ht="12" customHeight="1">
      <c r="A162" s="128" t="s">
        <v>189</v>
      </c>
      <c r="B162" s="129"/>
      <c r="C162" s="129"/>
      <c r="D162" s="29"/>
      <c r="E162" s="29"/>
      <c r="F162" s="29"/>
      <c r="G162" s="29"/>
      <c r="H162" s="29"/>
      <c r="I162" s="29"/>
      <c r="J162" s="29"/>
      <c r="K162" s="29"/>
      <c r="L162" s="90"/>
      <c r="M162" s="48"/>
      <c r="N162" s="152"/>
    </row>
    <row r="163" spans="1:14" s="38" customFormat="1" ht="12" customHeight="1">
      <c r="A163" s="57">
        <v>5549862</v>
      </c>
      <c r="B163" s="58" t="s">
        <v>74</v>
      </c>
      <c r="C163" s="59"/>
      <c r="D163" s="60"/>
      <c r="E163" s="60"/>
      <c r="F163" s="60"/>
      <c r="G163" s="60"/>
      <c r="H163" s="60"/>
      <c r="I163" s="60"/>
      <c r="J163" s="60">
        <v>8</v>
      </c>
      <c r="K163" s="61">
        <f>J163*2</f>
        <v>16</v>
      </c>
      <c r="L163" s="127"/>
      <c r="M163" s="31">
        <f aca="true" t="shared" si="16" ref="M163:M175">L163*J163</f>
        <v>0</v>
      </c>
      <c r="N163" s="151"/>
    </row>
    <row r="164" spans="1:14" s="38" customFormat="1" ht="12" customHeight="1">
      <c r="A164" s="62">
        <v>5540483</v>
      </c>
      <c r="B164" s="178" t="s">
        <v>67</v>
      </c>
      <c r="C164" s="177"/>
      <c r="D164" s="177"/>
      <c r="E164" s="177"/>
      <c r="F164" s="177"/>
      <c r="G164" s="177"/>
      <c r="H164" s="65"/>
      <c r="I164" s="65"/>
      <c r="J164" s="65">
        <v>8</v>
      </c>
      <c r="K164" s="66">
        <f>J164*2</f>
        <v>16</v>
      </c>
      <c r="L164" s="95"/>
      <c r="M164" s="31">
        <f t="shared" si="16"/>
        <v>0</v>
      </c>
      <c r="N164" s="151"/>
    </row>
    <row r="165" spans="1:14" s="38" customFormat="1" ht="12" customHeight="1">
      <c r="A165" s="62">
        <v>5540484</v>
      </c>
      <c r="B165" s="178" t="s">
        <v>68</v>
      </c>
      <c r="C165" s="177"/>
      <c r="D165" s="177"/>
      <c r="E165" s="177"/>
      <c r="F165" s="177"/>
      <c r="G165" s="177"/>
      <c r="H165" s="65"/>
      <c r="I165" s="65"/>
      <c r="J165" s="65">
        <v>7.5</v>
      </c>
      <c r="K165" s="66">
        <f>J165*2</f>
        <v>15</v>
      </c>
      <c r="L165" s="95"/>
      <c r="M165" s="31">
        <f t="shared" si="16"/>
        <v>0</v>
      </c>
      <c r="N165" s="151"/>
    </row>
    <row r="166" spans="1:14" s="38" customFormat="1" ht="12" customHeight="1">
      <c r="A166" s="57">
        <v>5540481</v>
      </c>
      <c r="B166" s="178" t="s">
        <v>6</v>
      </c>
      <c r="C166" s="177"/>
      <c r="D166" s="177"/>
      <c r="E166" s="177"/>
      <c r="F166" s="177"/>
      <c r="G166" s="177"/>
      <c r="H166" s="60"/>
      <c r="I166" s="60"/>
      <c r="J166" s="60">
        <v>8.5</v>
      </c>
      <c r="K166" s="61">
        <f aca="true" t="shared" si="17" ref="K166:K175">J166*2</f>
        <v>17</v>
      </c>
      <c r="L166" s="95"/>
      <c r="M166" s="31">
        <f t="shared" si="16"/>
        <v>0</v>
      </c>
      <c r="N166" s="151"/>
    </row>
    <row r="167" spans="1:14" s="38" customFormat="1" ht="12" customHeight="1">
      <c r="A167" s="62">
        <v>5543813</v>
      </c>
      <c r="B167" s="178" t="s">
        <v>41</v>
      </c>
      <c r="C167" s="177"/>
      <c r="D167" s="177"/>
      <c r="E167" s="177"/>
      <c r="F167" s="177"/>
      <c r="G167" s="177"/>
      <c r="H167" s="65"/>
      <c r="I167" s="65"/>
      <c r="J167" s="65">
        <v>7.5</v>
      </c>
      <c r="K167" s="66">
        <f t="shared" si="17"/>
        <v>15</v>
      </c>
      <c r="L167" s="95"/>
      <c r="M167" s="31">
        <f t="shared" si="16"/>
        <v>0</v>
      </c>
      <c r="N167" s="151"/>
    </row>
    <row r="168" spans="1:14" s="38" customFormat="1" ht="12" customHeight="1">
      <c r="A168" s="62">
        <v>5560019</v>
      </c>
      <c r="B168" s="63" t="s">
        <v>50</v>
      </c>
      <c r="C168" s="64"/>
      <c r="D168" s="65"/>
      <c r="E168" s="65"/>
      <c r="F168" s="65"/>
      <c r="G168" s="65"/>
      <c r="H168" s="65"/>
      <c r="I168" s="65"/>
      <c r="J168" s="65">
        <v>6</v>
      </c>
      <c r="K168" s="66">
        <v>12</v>
      </c>
      <c r="L168" s="98"/>
      <c r="M168" s="31">
        <f t="shared" si="16"/>
        <v>0</v>
      </c>
      <c r="N168" s="151"/>
    </row>
    <row r="169" spans="1:14" s="38" customFormat="1" ht="12" customHeight="1">
      <c r="A169" s="62">
        <v>5546797</v>
      </c>
      <c r="B169" s="63" t="s">
        <v>38</v>
      </c>
      <c r="C169" s="64"/>
      <c r="D169" s="65"/>
      <c r="E169" s="65"/>
      <c r="F169" s="65"/>
      <c r="G169" s="65"/>
      <c r="H169" s="65"/>
      <c r="I169" s="65"/>
      <c r="J169" s="65">
        <v>14</v>
      </c>
      <c r="K169" s="66">
        <f>J169*2</f>
        <v>28</v>
      </c>
      <c r="L169" s="95"/>
      <c r="M169" s="31">
        <f t="shared" si="16"/>
        <v>0</v>
      </c>
      <c r="N169" s="151"/>
    </row>
    <row r="170" spans="1:14" s="38" customFormat="1" ht="10.5" customHeight="1" thickBot="1">
      <c r="A170" s="44"/>
      <c r="B170" s="43"/>
      <c r="D170" s="39"/>
      <c r="E170" s="115" t="s">
        <v>211</v>
      </c>
      <c r="F170" s="115" t="s">
        <v>212</v>
      </c>
      <c r="G170" s="115" t="s">
        <v>213</v>
      </c>
      <c r="H170" s="115" t="s">
        <v>214</v>
      </c>
      <c r="I170" s="39"/>
      <c r="J170" s="18"/>
      <c r="K170" s="18"/>
      <c r="L170" s="97"/>
      <c r="M170" s="53"/>
      <c r="N170" s="151"/>
    </row>
    <row r="171" spans="1:14" s="38" customFormat="1" ht="12" customHeight="1" thickBot="1">
      <c r="A171" s="74" t="s">
        <v>215</v>
      </c>
      <c r="B171" s="79" t="s">
        <v>227</v>
      </c>
      <c r="C171" s="59"/>
      <c r="D171" s="39"/>
      <c r="E171" s="104"/>
      <c r="F171" s="104"/>
      <c r="G171" s="104"/>
      <c r="H171" s="104"/>
      <c r="I171" s="55"/>
      <c r="J171" s="107">
        <v>20</v>
      </c>
      <c r="K171" s="107">
        <f>J171*2</f>
        <v>40</v>
      </c>
      <c r="L171" s="96">
        <f>SUM(E171:H171)</f>
        <v>0</v>
      </c>
      <c r="M171" s="31">
        <f>L171*J171</f>
        <v>0</v>
      </c>
      <c r="N171" s="151"/>
    </row>
    <row r="172" spans="1:14" s="38" customFormat="1" ht="12" customHeight="1" thickBot="1">
      <c r="A172" s="62" t="s">
        <v>216</v>
      </c>
      <c r="B172" s="63" t="s">
        <v>226</v>
      </c>
      <c r="C172" s="64"/>
      <c r="D172" s="65"/>
      <c r="E172" s="65"/>
      <c r="F172" s="104"/>
      <c r="G172" s="104"/>
      <c r="H172" s="104"/>
      <c r="I172" s="55"/>
      <c r="J172" s="107">
        <v>10</v>
      </c>
      <c r="K172" s="107">
        <f>J172*2</f>
        <v>20</v>
      </c>
      <c r="L172" s="96">
        <f>SUM(F172:H172)</f>
        <v>0</v>
      </c>
      <c r="M172" s="31">
        <f>L172*J172</f>
        <v>0</v>
      </c>
      <c r="N172" s="151"/>
    </row>
    <row r="173" spans="1:14" s="13" customFormat="1" ht="12" customHeight="1">
      <c r="A173" s="71">
        <v>5560050</v>
      </c>
      <c r="B173" s="72" t="s">
        <v>145</v>
      </c>
      <c r="C173" s="72"/>
      <c r="D173" s="65"/>
      <c r="E173" s="65"/>
      <c r="F173" s="65"/>
      <c r="G173" s="65"/>
      <c r="H173" s="65"/>
      <c r="I173" s="65"/>
      <c r="J173" s="65">
        <v>22</v>
      </c>
      <c r="K173" s="66">
        <f t="shared" si="17"/>
        <v>44</v>
      </c>
      <c r="L173" s="95"/>
      <c r="M173" s="31">
        <f t="shared" si="16"/>
        <v>0</v>
      </c>
      <c r="N173" s="152"/>
    </row>
    <row r="174" spans="1:14" s="38" customFormat="1" ht="12" customHeight="1">
      <c r="A174" s="62">
        <v>5560028</v>
      </c>
      <c r="B174" s="63" t="s">
        <v>8</v>
      </c>
      <c r="C174" s="64"/>
      <c r="D174" s="65"/>
      <c r="E174" s="65"/>
      <c r="F174" s="65"/>
      <c r="G174" s="65"/>
      <c r="H174" s="65"/>
      <c r="I174" s="65"/>
      <c r="J174" s="65">
        <v>6</v>
      </c>
      <c r="K174" s="66">
        <f t="shared" si="17"/>
        <v>12</v>
      </c>
      <c r="L174" s="95"/>
      <c r="M174" s="31">
        <f t="shared" si="16"/>
        <v>0</v>
      </c>
      <c r="N174" s="151"/>
    </row>
    <row r="175" spans="1:14" s="38" customFormat="1" ht="12" customHeight="1">
      <c r="A175" s="62">
        <v>5560026</v>
      </c>
      <c r="B175" s="63" t="s">
        <v>7</v>
      </c>
      <c r="C175" s="64"/>
      <c r="D175" s="65"/>
      <c r="E175" s="65"/>
      <c r="F175" s="65"/>
      <c r="G175" s="65"/>
      <c r="H175" s="65"/>
      <c r="I175" s="65"/>
      <c r="J175" s="65">
        <v>6</v>
      </c>
      <c r="K175" s="66">
        <f t="shared" si="17"/>
        <v>12</v>
      </c>
      <c r="L175" s="95"/>
      <c r="M175" s="31">
        <f t="shared" si="16"/>
        <v>0</v>
      </c>
      <c r="N175" s="151"/>
    </row>
    <row r="176" spans="1:14" s="38" customFormat="1" ht="12" customHeight="1">
      <c r="A176" s="44"/>
      <c r="B176" s="13"/>
      <c r="D176" s="18"/>
      <c r="E176" s="18"/>
      <c r="F176" s="18"/>
      <c r="G176" s="18"/>
      <c r="H176" s="18"/>
      <c r="I176" s="18"/>
      <c r="J176" s="18"/>
      <c r="K176" s="18"/>
      <c r="L176" s="99"/>
      <c r="M176" s="84"/>
      <c r="N176" s="151"/>
    </row>
    <row r="177" spans="1:14" s="38" customFormat="1" ht="12.75" customHeight="1">
      <c r="A177" s="44"/>
      <c r="B177" s="46"/>
      <c r="D177" s="47"/>
      <c r="E177" s="47"/>
      <c r="F177" s="47"/>
      <c r="G177" s="47"/>
      <c r="H177" s="47"/>
      <c r="I177" s="47"/>
      <c r="J177" s="18"/>
      <c r="K177" s="40" t="s">
        <v>5</v>
      </c>
      <c r="L177" s="92"/>
      <c r="M177" s="54">
        <f>SUM(M119:M176)</f>
        <v>0</v>
      </c>
      <c r="N177" s="151"/>
    </row>
    <row r="178" spans="1:14" s="38" customFormat="1" ht="12.75" customHeight="1">
      <c r="A178" s="41" t="s">
        <v>135</v>
      </c>
      <c r="B178" s="16" t="s">
        <v>4</v>
      </c>
      <c r="D178" s="17"/>
      <c r="E178" s="17"/>
      <c r="F178" s="17"/>
      <c r="G178" s="17"/>
      <c r="H178" s="17"/>
      <c r="I178" s="17"/>
      <c r="J178" s="17" t="s">
        <v>90</v>
      </c>
      <c r="K178" s="17" t="s">
        <v>42</v>
      </c>
      <c r="L178" s="94" t="s">
        <v>91</v>
      </c>
      <c r="M178" s="56" t="s">
        <v>92</v>
      </c>
      <c r="N178" s="151"/>
    </row>
    <row r="179" spans="1:14" s="38" customFormat="1" ht="12" customHeight="1">
      <c r="A179" s="16" t="s">
        <v>190</v>
      </c>
      <c r="B179" s="20"/>
      <c r="D179" s="39"/>
      <c r="E179" s="39"/>
      <c r="F179" s="39"/>
      <c r="G179" s="39"/>
      <c r="H179" s="39"/>
      <c r="I179" s="39"/>
      <c r="J179" s="18"/>
      <c r="K179" s="18"/>
      <c r="L179" s="97"/>
      <c r="N179" s="151"/>
    </row>
    <row r="180" spans="1:14" s="38" customFormat="1" ht="12" customHeight="1">
      <c r="A180" s="57">
        <v>5549883</v>
      </c>
      <c r="B180" s="58" t="s">
        <v>148</v>
      </c>
      <c r="C180" s="59"/>
      <c r="D180" s="60"/>
      <c r="E180" s="60"/>
      <c r="F180" s="60"/>
      <c r="G180" s="60"/>
      <c r="H180" s="60"/>
      <c r="I180" s="60"/>
      <c r="J180" s="60">
        <v>270</v>
      </c>
      <c r="K180" s="61">
        <f aca="true" t="shared" si="18" ref="K180:K197">J180*2</f>
        <v>540</v>
      </c>
      <c r="L180" s="95"/>
      <c r="M180" s="31">
        <f aca="true" t="shared" si="19" ref="M180:M199">L180*J180</f>
        <v>0</v>
      </c>
      <c r="N180" s="151"/>
    </row>
    <row r="181" spans="1:14" s="38" customFormat="1" ht="12" customHeight="1">
      <c r="A181" s="62">
        <v>5560030</v>
      </c>
      <c r="B181" s="63" t="s">
        <v>48</v>
      </c>
      <c r="C181" s="64"/>
      <c r="D181" s="65"/>
      <c r="E181" s="65"/>
      <c r="F181" s="65"/>
      <c r="G181" s="65"/>
      <c r="H181" s="65"/>
      <c r="I181" s="65"/>
      <c r="J181" s="65">
        <v>40</v>
      </c>
      <c r="K181" s="66">
        <f t="shared" si="18"/>
        <v>80</v>
      </c>
      <c r="L181" s="95"/>
      <c r="M181" s="31">
        <f t="shared" si="19"/>
        <v>0</v>
      </c>
      <c r="N181" s="151"/>
    </row>
    <row r="182" spans="1:14" s="38" customFormat="1" ht="12" customHeight="1">
      <c r="A182" s="62">
        <v>5549888</v>
      </c>
      <c r="B182" s="63" t="s">
        <v>267</v>
      </c>
      <c r="C182" s="64"/>
      <c r="D182" s="65"/>
      <c r="E182" s="65"/>
      <c r="F182" s="65"/>
      <c r="G182" s="65"/>
      <c r="H182" s="65"/>
      <c r="I182" s="65"/>
      <c r="J182" s="65">
        <v>200</v>
      </c>
      <c r="K182" s="66">
        <f t="shared" si="18"/>
        <v>400</v>
      </c>
      <c r="L182" s="95"/>
      <c r="M182" s="31">
        <f t="shared" si="19"/>
        <v>0</v>
      </c>
      <c r="N182" s="151"/>
    </row>
    <row r="183" spans="1:14" s="13" customFormat="1" ht="12" customHeight="1">
      <c r="A183" s="71">
        <v>5549865</v>
      </c>
      <c r="B183" s="72" t="s">
        <v>123</v>
      </c>
      <c r="C183" s="72"/>
      <c r="D183" s="65"/>
      <c r="E183" s="65"/>
      <c r="F183" s="65"/>
      <c r="G183" s="65"/>
      <c r="H183" s="65"/>
      <c r="I183" s="65"/>
      <c r="J183" s="65">
        <v>150</v>
      </c>
      <c r="K183" s="66">
        <f t="shared" si="18"/>
        <v>300</v>
      </c>
      <c r="L183" s="95"/>
      <c r="M183" s="31">
        <f t="shared" si="19"/>
        <v>0</v>
      </c>
      <c r="N183" s="152"/>
    </row>
    <row r="184" spans="1:14" s="13" customFormat="1" ht="12" customHeight="1">
      <c r="A184" s="71">
        <v>5549866</v>
      </c>
      <c r="B184" s="72" t="s">
        <v>124</v>
      </c>
      <c r="C184" s="72"/>
      <c r="D184" s="65"/>
      <c r="E184" s="65"/>
      <c r="F184" s="65"/>
      <c r="G184" s="65"/>
      <c r="H184" s="65"/>
      <c r="I184" s="65"/>
      <c r="J184" s="65">
        <v>12</v>
      </c>
      <c r="K184" s="66">
        <f t="shared" si="18"/>
        <v>24</v>
      </c>
      <c r="L184" s="95"/>
      <c r="M184" s="31">
        <f t="shared" si="19"/>
        <v>0</v>
      </c>
      <c r="N184" s="152"/>
    </row>
    <row r="185" spans="1:14" s="13" customFormat="1" ht="12" customHeight="1">
      <c r="A185" s="71">
        <v>5549867</v>
      </c>
      <c r="B185" s="72" t="s">
        <v>125</v>
      </c>
      <c r="C185" s="72"/>
      <c r="D185" s="65"/>
      <c r="E185" s="65"/>
      <c r="F185" s="65"/>
      <c r="G185" s="65"/>
      <c r="H185" s="65"/>
      <c r="I185" s="65"/>
      <c r="J185" s="65">
        <v>60</v>
      </c>
      <c r="K185" s="66">
        <f t="shared" si="18"/>
        <v>120</v>
      </c>
      <c r="L185" s="95"/>
      <c r="M185" s="31">
        <f t="shared" si="19"/>
        <v>0</v>
      </c>
      <c r="N185" s="152"/>
    </row>
    <row r="186" spans="1:14" s="13" customFormat="1" ht="12" customHeight="1">
      <c r="A186" s="71">
        <v>5549889</v>
      </c>
      <c r="B186" s="72" t="s">
        <v>165</v>
      </c>
      <c r="C186" s="72"/>
      <c r="D186" s="65"/>
      <c r="E186" s="65"/>
      <c r="F186" s="65"/>
      <c r="G186" s="65"/>
      <c r="H186" s="65"/>
      <c r="I186" s="65"/>
      <c r="J186" s="65">
        <v>82</v>
      </c>
      <c r="K186" s="66">
        <f t="shared" si="18"/>
        <v>164</v>
      </c>
      <c r="L186" s="95"/>
      <c r="M186" s="31">
        <f t="shared" si="19"/>
        <v>0</v>
      </c>
      <c r="N186" s="152"/>
    </row>
    <row r="187" spans="1:14" s="13" customFormat="1" ht="12" customHeight="1">
      <c r="A187" s="71">
        <v>5549890</v>
      </c>
      <c r="B187" s="72" t="s">
        <v>292</v>
      </c>
      <c r="C187" s="72"/>
      <c r="D187" s="65" t="s">
        <v>210</v>
      </c>
      <c r="E187" s="65"/>
      <c r="F187" s="65"/>
      <c r="G187" s="65"/>
      <c r="H187" s="65"/>
      <c r="I187" s="65"/>
      <c r="J187" s="65">
        <v>65</v>
      </c>
      <c r="K187" s="66">
        <f t="shared" si="18"/>
        <v>130</v>
      </c>
      <c r="L187" s="95"/>
      <c r="M187" s="31">
        <f t="shared" si="19"/>
        <v>0</v>
      </c>
      <c r="N187" s="152"/>
    </row>
    <row r="188" spans="1:14" s="13" customFormat="1" ht="12" customHeight="1">
      <c r="A188" s="71">
        <v>5549891</v>
      </c>
      <c r="B188" s="72" t="s">
        <v>291</v>
      </c>
      <c r="C188" s="72"/>
      <c r="D188" s="65"/>
      <c r="E188" s="65"/>
      <c r="F188" s="65"/>
      <c r="G188" s="65"/>
      <c r="H188" s="65"/>
      <c r="I188" s="65"/>
      <c r="J188" s="65">
        <v>60</v>
      </c>
      <c r="K188" s="66">
        <f t="shared" si="18"/>
        <v>120</v>
      </c>
      <c r="L188" s="95"/>
      <c r="M188" s="31">
        <f t="shared" si="19"/>
        <v>0</v>
      </c>
      <c r="N188" s="152"/>
    </row>
    <row r="189" spans="1:14" s="13" customFormat="1" ht="12" customHeight="1">
      <c r="A189" s="71">
        <v>5544274</v>
      </c>
      <c r="B189" s="72" t="s">
        <v>202</v>
      </c>
      <c r="C189" s="72"/>
      <c r="D189" s="65"/>
      <c r="E189" s="65"/>
      <c r="F189" s="65"/>
      <c r="G189" s="65"/>
      <c r="H189" s="65"/>
      <c r="I189" s="65"/>
      <c r="J189" s="83">
        <v>85</v>
      </c>
      <c r="K189" s="126">
        <f t="shared" si="18"/>
        <v>170</v>
      </c>
      <c r="L189" s="95"/>
      <c r="M189" s="31">
        <f t="shared" si="19"/>
        <v>0</v>
      </c>
      <c r="N189" s="152"/>
    </row>
    <row r="190" spans="1:14" s="38" customFormat="1" ht="12" customHeight="1">
      <c r="A190" s="62">
        <v>5544272</v>
      </c>
      <c r="B190" s="63" t="s">
        <v>45</v>
      </c>
      <c r="C190" s="64"/>
      <c r="D190" s="65"/>
      <c r="E190" s="65"/>
      <c r="F190" s="65"/>
      <c r="G190" s="65"/>
      <c r="H190" s="65"/>
      <c r="I190" s="65"/>
      <c r="J190" s="65">
        <v>63</v>
      </c>
      <c r="K190" s="66">
        <f t="shared" si="18"/>
        <v>126</v>
      </c>
      <c r="L190" s="95"/>
      <c r="M190" s="31">
        <f t="shared" si="19"/>
        <v>0</v>
      </c>
      <c r="N190" s="151"/>
    </row>
    <row r="191" spans="1:14" s="13" customFormat="1" ht="12" customHeight="1">
      <c r="A191" s="71">
        <v>5560035</v>
      </c>
      <c r="B191" s="72" t="s">
        <v>126</v>
      </c>
      <c r="C191" s="72"/>
      <c r="D191" s="65"/>
      <c r="E191" s="65"/>
      <c r="F191" s="65"/>
      <c r="G191" s="65"/>
      <c r="H191" s="65"/>
      <c r="I191" s="65"/>
      <c r="J191" s="65">
        <v>110</v>
      </c>
      <c r="K191" s="66">
        <f t="shared" si="18"/>
        <v>220</v>
      </c>
      <c r="L191" s="95"/>
      <c r="M191" s="31">
        <f t="shared" si="19"/>
        <v>0</v>
      </c>
      <c r="N191" s="152"/>
    </row>
    <row r="192" spans="1:14" s="13" customFormat="1" ht="12" customHeight="1">
      <c r="A192" s="71">
        <v>5560037</v>
      </c>
      <c r="B192" s="72" t="s">
        <v>128</v>
      </c>
      <c r="C192" s="72"/>
      <c r="D192" s="65"/>
      <c r="E192" s="65"/>
      <c r="F192" s="65"/>
      <c r="G192" s="65"/>
      <c r="H192" s="65"/>
      <c r="I192" s="65"/>
      <c r="J192" s="65">
        <v>130</v>
      </c>
      <c r="K192" s="66">
        <f t="shared" si="18"/>
        <v>260</v>
      </c>
      <c r="L192" s="95"/>
      <c r="M192" s="31">
        <f t="shared" si="19"/>
        <v>0</v>
      </c>
      <c r="N192" s="152"/>
    </row>
    <row r="193" spans="1:14" s="38" customFormat="1" ht="12" customHeight="1">
      <c r="A193" s="62">
        <v>5560047</v>
      </c>
      <c r="B193" s="67" t="s">
        <v>141</v>
      </c>
      <c r="C193" s="64"/>
      <c r="D193" s="68"/>
      <c r="E193" s="68"/>
      <c r="F193" s="68"/>
      <c r="G193" s="68"/>
      <c r="H193" s="68"/>
      <c r="I193" s="68"/>
      <c r="J193" s="65">
        <v>85</v>
      </c>
      <c r="K193" s="66">
        <f t="shared" si="18"/>
        <v>170</v>
      </c>
      <c r="L193" s="96"/>
      <c r="M193" s="31">
        <f t="shared" si="19"/>
        <v>0</v>
      </c>
      <c r="N193" s="151"/>
    </row>
    <row r="194" spans="1:14" s="13" customFormat="1" ht="12" customHeight="1">
      <c r="A194" s="71">
        <v>5560036</v>
      </c>
      <c r="B194" s="72" t="s">
        <v>127</v>
      </c>
      <c r="C194" s="72"/>
      <c r="D194" s="65"/>
      <c r="E194" s="65"/>
      <c r="F194" s="65"/>
      <c r="G194" s="65"/>
      <c r="H194" s="65"/>
      <c r="I194" s="65"/>
      <c r="J194" s="65">
        <v>51.5</v>
      </c>
      <c r="K194" s="66">
        <f t="shared" si="18"/>
        <v>103</v>
      </c>
      <c r="L194" s="95"/>
      <c r="M194" s="31">
        <f t="shared" si="19"/>
        <v>0</v>
      </c>
      <c r="N194" s="152"/>
    </row>
    <row r="195" spans="1:14" s="13" customFormat="1" ht="12" customHeight="1">
      <c r="A195" s="71">
        <v>5560048</v>
      </c>
      <c r="B195" s="72" t="s">
        <v>269</v>
      </c>
      <c r="C195" s="72"/>
      <c r="D195" s="65"/>
      <c r="E195" s="65"/>
      <c r="F195" s="65"/>
      <c r="G195" s="65"/>
      <c r="H195" s="65"/>
      <c r="I195" s="65"/>
      <c r="J195" s="65">
        <v>75</v>
      </c>
      <c r="K195" s="66">
        <f t="shared" si="18"/>
        <v>150</v>
      </c>
      <c r="L195" s="95"/>
      <c r="M195" s="31">
        <f t="shared" si="19"/>
        <v>0</v>
      </c>
      <c r="N195" s="152"/>
    </row>
    <row r="196" spans="1:14" s="13" customFormat="1" ht="12" customHeight="1">
      <c r="A196" s="71">
        <v>5560049</v>
      </c>
      <c r="B196" s="72" t="s">
        <v>270</v>
      </c>
      <c r="C196" s="72"/>
      <c r="D196" s="65"/>
      <c r="E196" s="65"/>
      <c r="F196" s="65"/>
      <c r="G196" s="65"/>
      <c r="H196" s="65"/>
      <c r="I196" s="65"/>
      <c r="J196" s="65">
        <v>30</v>
      </c>
      <c r="K196" s="66">
        <f t="shared" si="18"/>
        <v>60</v>
      </c>
      <c r="L196" s="95"/>
      <c r="M196" s="31">
        <f t="shared" si="19"/>
        <v>0</v>
      </c>
      <c r="N196" s="152"/>
    </row>
    <row r="197" spans="1:14" s="13" customFormat="1" ht="12" customHeight="1">
      <c r="A197" s="71">
        <v>5560034</v>
      </c>
      <c r="B197" s="72" t="s">
        <v>150</v>
      </c>
      <c r="C197" s="72"/>
      <c r="D197" s="65"/>
      <c r="E197" s="65"/>
      <c r="F197" s="65"/>
      <c r="G197" s="65"/>
      <c r="H197" s="65"/>
      <c r="I197" s="65"/>
      <c r="J197" s="65">
        <v>25</v>
      </c>
      <c r="K197" s="66">
        <f t="shared" si="18"/>
        <v>50</v>
      </c>
      <c r="L197" s="95"/>
      <c r="M197" s="31">
        <f t="shared" si="19"/>
        <v>0</v>
      </c>
      <c r="N197" s="152"/>
    </row>
    <row r="198" spans="1:14" s="38" customFormat="1" ht="12" customHeight="1">
      <c r="A198" s="62">
        <v>5544271</v>
      </c>
      <c r="B198" s="178" t="s">
        <v>264</v>
      </c>
      <c r="C198" s="177"/>
      <c r="D198" s="177"/>
      <c r="E198" s="177"/>
      <c r="F198" s="177"/>
      <c r="G198" s="177"/>
      <c r="H198" s="65"/>
      <c r="I198" s="65"/>
      <c r="J198" s="65">
        <v>175</v>
      </c>
      <c r="K198" s="66" t="s">
        <v>43</v>
      </c>
      <c r="L198" s="95"/>
      <c r="M198" s="31">
        <f t="shared" si="19"/>
        <v>0</v>
      </c>
      <c r="N198" s="151"/>
    </row>
    <row r="199" spans="1:14" s="38" customFormat="1" ht="12" customHeight="1">
      <c r="A199" s="62">
        <v>5544273</v>
      </c>
      <c r="B199" s="63" t="s">
        <v>217</v>
      </c>
      <c r="C199" s="64"/>
      <c r="D199" s="65"/>
      <c r="E199" s="65"/>
      <c r="F199" s="65"/>
      <c r="G199" s="65"/>
      <c r="H199" s="65"/>
      <c r="I199" s="65"/>
      <c r="J199" s="65">
        <v>70</v>
      </c>
      <c r="K199" s="66">
        <f>J199*2</f>
        <v>140</v>
      </c>
      <c r="L199" s="95"/>
      <c r="M199" s="31">
        <f t="shared" si="19"/>
        <v>0</v>
      </c>
      <c r="N199" s="151"/>
    </row>
    <row r="200" spans="1:14" s="38" customFormat="1" ht="12" customHeight="1">
      <c r="A200" s="121" t="s">
        <v>191</v>
      </c>
      <c r="B200" s="130"/>
      <c r="C200" s="123"/>
      <c r="D200" s="131"/>
      <c r="E200" s="131"/>
      <c r="F200" s="131"/>
      <c r="G200" s="131"/>
      <c r="H200" s="131"/>
      <c r="I200" s="131"/>
      <c r="J200" s="29"/>
      <c r="K200" s="29"/>
      <c r="L200" s="97"/>
      <c r="N200" s="151"/>
    </row>
    <row r="201" spans="1:14" s="38" customFormat="1" ht="12" customHeight="1">
      <c r="A201" s="57">
        <v>5560033</v>
      </c>
      <c r="B201" s="187" t="s">
        <v>80</v>
      </c>
      <c r="C201" s="188"/>
      <c r="D201" s="188"/>
      <c r="E201" s="188"/>
      <c r="F201" s="188"/>
      <c r="G201" s="188"/>
      <c r="H201" s="60"/>
      <c r="I201" s="60"/>
      <c r="J201" s="60">
        <v>30</v>
      </c>
      <c r="K201" s="61">
        <f aca="true" t="shared" si="20" ref="K201:K208">J201*2</f>
        <v>60</v>
      </c>
      <c r="L201" s="95"/>
      <c r="M201" s="31">
        <f aca="true" t="shared" si="21" ref="M201:M219">L201*J201</f>
        <v>0</v>
      </c>
      <c r="N201" s="151"/>
    </row>
    <row r="202" spans="1:14" s="38" customFormat="1" ht="12" customHeight="1">
      <c r="A202" s="62">
        <v>5540493</v>
      </c>
      <c r="B202" s="178" t="s">
        <v>61</v>
      </c>
      <c r="C202" s="177"/>
      <c r="D202" s="177"/>
      <c r="E202" s="177"/>
      <c r="F202" s="177"/>
      <c r="G202" s="177"/>
      <c r="H202" s="177"/>
      <c r="I202" s="65"/>
      <c r="J202" s="65">
        <v>85</v>
      </c>
      <c r="K202" s="66">
        <f t="shared" si="20"/>
        <v>170</v>
      </c>
      <c r="L202" s="95"/>
      <c r="M202" s="31">
        <f t="shared" si="21"/>
        <v>0</v>
      </c>
      <c r="N202" s="151"/>
    </row>
    <row r="203" spans="1:14" s="38" customFormat="1" ht="12" customHeight="1">
      <c r="A203" s="62">
        <v>5540499</v>
      </c>
      <c r="B203" s="178" t="s">
        <v>62</v>
      </c>
      <c r="C203" s="177"/>
      <c r="D203" s="177"/>
      <c r="E203" s="177"/>
      <c r="F203" s="177"/>
      <c r="G203" s="177"/>
      <c r="H203" s="65"/>
      <c r="I203" s="65"/>
      <c r="J203" s="65">
        <v>52</v>
      </c>
      <c r="K203" s="66">
        <f t="shared" si="20"/>
        <v>104</v>
      </c>
      <c r="L203" s="95"/>
      <c r="M203" s="31">
        <f t="shared" si="21"/>
        <v>0</v>
      </c>
      <c r="N203" s="151"/>
    </row>
    <row r="204" spans="1:14" s="38" customFormat="1" ht="12" customHeight="1">
      <c r="A204" s="62">
        <v>5546511</v>
      </c>
      <c r="B204" s="178" t="s">
        <v>81</v>
      </c>
      <c r="C204" s="177"/>
      <c r="D204" s="177"/>
      <c r="E204" s="177"/>
      <c r="F204" s="177"/>
      <c r="G204" s="177"/>
      <c r="H204" s="65"/>
      <c r="I204" s="65"/>
      <c r="J204" s="65">
        <v>3.25</v>
      </c>
      <c r="K204" s="66">
        <f t="shared" si="20"/>
        <v>6.5</v>
      </c>
      <c r="L204" s="95"/>
      <c r="M204" s="31">
        <f t="shared" si="21"/>
        <v>0</v>
      </c>
      <c r="N204" s="151"/>
    </row>
    <row r="205" spans="1:14" s="38" customFormat="1" ht="12" customHeight="1">
      <c r="A205" s="62">
        <v>5546510</v>
      </c>
      <c r="B205" s="63" t="s">
        <v>268</v>
      </c>
      <c r="C205" s="156"/>
      <c r="D205" s="156"/>
      <c r="E205" s="156"/>
      <c r="F205" s="156"/>
      <c r="G205" s="156"/>
      <c r="H205" s="65"/>
      <c r="I205" s="65"/>
      <c r="J205" s="65">
        <v>6</v>
      </c>
      <c r="K205" s="66">
        <f t="shared" si="20"/>
        <v>12</v>
      </c>
      <c r="L205" s="95"/>
      <c r="M205" s="31">
        <f t="shared" si="21"/>
        <v>0</v>
      </c>
      <c r="N205" s="151"/>
    </row>
    <row r="206" spans="1:14" s="38" customFormat="1" ht="12" customHeight="1">
      <c r="A206" s="62">
        <v>5542810</v>
      </c>
      <c r="B206" s="63" t="s">
        <v>271</v>
      </c>
      <c r="C206" s="156"/>
      <c r="D206" s="156"/>
      <c r="E206" s="156"/>
      <c r="F206" s="156"/>
      <c r="G206" s="156"/>
      <c r="H206" s="65"/>
      <c r="I206" s="65"/>
      <c r="J206" s="65">
        <v>65</v>
      </c>
      <c r="K206" s="66">
        <f t="shared" si="20"/>
        <v>130</v>
      </c>
      <c r="L206" s="95"/>
      <c r="M206" s="31">
        <f t="shared" si="21"/>
        <v>0</v>
      </c>
      <c r="N206" s="151"/>
    </row>
    <row r="207" spans="1:14" s="38" customFormat="1" ht="12" customHeight="1">
      <c r="A207" s="62">
        <v>5542811</v>
      </c>
      <c r="B207" s="63" t="s">
        <v>283</v>
      </c>
      <c r="C207" s="156"/>
      <c r="D207" s="156"/>
      <c r="E207" s="156"/>
      <c r="F207" s="156"/>
      <c r="G207" s="156"/>
      <c r="H207" s="65"/>
      <c r="I207" s="65"/>
      <c r="J207" s="65">
        <v>32.5</v>
      </c>
      <c r="K207" s="66">
        <f t="shared" si="20"/>
        <v>65</v>
      </c>
      <c r="L207" s="95"/>
      <c r="M207" s="31">
        <f t="shared" si="21"/>
        <v>0</v>
      </c>
      <c r="N207" s="151"/>
    </row>
    <row r="208" spans="1:14" s="38" customFormat="1" ht="12" customHeight="1">
      <c r="A208" s="62">
        <v>5544000</v>
      </c>
      <c r="B208" s="178" t="s">
        <v>51</v>
      </c>
      <c r="C208" s="177"/>
      <c r="D208" s="177"/>
      <c r="E208" s="177"/>
      <c r="F208" s="177"/>
      <c r="G208" s="177"/>
      <c r="H208" s="65"/>
      <c r="I208" s="65"/>
      <c r="J208" s="65">
        <v>7.5</v>
      </c>
      <c r="K208" s="66">
        <f t="shared" si="20"/>
        <v>15</v>
      </c>
      <c r="L208" s="95"/>
      <c r="M208" s="31">
        <f t="shared" si="21"/>
        <v>0</v>
      </c>
      <c r="N208" s="151"/>
    </row>
    <row r="209" spans="1:14" s="38" customFormat="1" ht="12" customHeight="1">
      <c r="A209" s="57">
        <v>5549886</v>
      </c>
      <c r="B209" s="79" t="s">
        <v>142</v>
      </c>
      <c r="C209" s="59"/>
      <c r="D209" s="55"/>
      <c r="E209" s="55"/>
      <c r="F209" s="55"/>
      <c r="G209" s="55"/>
      <c r="H209" s="55"/>
      <c r="I209" s="55"/>
      <c r="J209" s="60">
        <v>8</v>
      </c>
      <c r="K209" s="61">
        <f aca="true" t="shared" si="22" ref="K209:K219">J209*2</f>
        <v>16</v>
      </c>
      <c r="L209" s="96"/>
      <c r="M209" s="31">
        <f t="shared" si="21"/>
        <v>0</v>
      </c>
      <c r="N209" s="151"/>
    </row>
    <row r="210" spans="1:14" s="38" customFormat="1" ht="12" customHeight="1">
      <c r="A210" s="62">
        <v>5549863</v>
      </c>
      <c r="B210" s="67" t="s">
        <v>143</v>
      </c>
      <c r="C210" s="64"/>
      <c r="D210" s="68"/>
      <c r="E210" s="68"/>
      <c r="F210" s="68"/>
      <c r="G210" s="68"/>
      <c r="H210" s="68"/>
      <c r="I210" s="68"/>
      <c r="J210" s="65">
        <v>50</v>
      </c>
      <c r="K210" s="66">
        <f t="shared" si="22"/>
        <v>100</v>
      </c>
      <c r="L210" s="96"/>
      <c r="M210" s="31">
        <f t="shared" si="21"/>
        <v>0</v>
      </c>
      <c r="N210" s="151"/>
    </row>
    <row r="211" spans="1:14" s="38" customFormat="1" ht="12" customHeight="1">
      <c r="A211" s="62">
        <v>5549876</v>
      </c>
      <c r="B211" s="67" t="s">
        <v>144</v>
      </c>
      <c r="C211" s="64"/>
      <c r="D211" s="68"/>
      <c r="E211" s="68"/>
      <c r="F211" s="68"/>
      <c r="G211" s="68"/>
      <c r="H211" s="68"/>
      <c r="I211" s="68"/>
      <c r="J211" s="65">
        <v>15</v>
      </c>
      <c r="K211" s="66">
        <f t="shared" si="22"/>
        <v>30</v>
      </c>
      <c r="L211" s="96"/>
      <c r="M211" s="31">
        <f t="shared" si="21"/>
        <v>0</v>
      </c>
      <c r="N211" s="151"/>
    </row>
    <row r="212" spans="1:14" s="38" customFormat="1" ht="12" customHeight="1">
      <c r="A212" s="62">
        <v>5542806</v>
      </c>
      <c r="B212" s="63" t="s">
        <v>265</v>
      </c>
      <c r="C212" s="64"/>
      <c r="D212" s="65"/>
      <c r="E212" s="65"/>
      <c r="F212" s="65"/>
      <c r="G212" s="65"/>
      <c r="H212" s="65"/>
      <c r="I212" s="65"/>
      <c r="J212" s="65">
        <v>20</v>
      </c>
      <c r="K212" s="66">
        <f>J212*2</f>
        <v>40</v>
      </c>
      <c r="L212" s="95"/>
      <c r="M212" s="31">
        <f t="shared" si="21"/>
        <v>0</v>
      </c>
      <c r="N212" s="151"/>
    </row>
    <row r="213" spans="1:14" s="38" customFormat="1" ht="12" customHeight="1" thickBot="1">
      <c r="A213" s="62"/>
      <c r="B213" s="63"/>
      <c r="C213" s="64"/>
      <c r="D213" s="172" t="s">
        <v>272</v>
      </c>
      <c r="E213" s="172" t="s">
        <v>273</v>
      </c>
      <c r="F213" s="172" t="s">
        <v>274</v>
      </c>
      <c r="G213" s="172" t="s">
        <v>275</v>
      </c>
      <c r="H213" s="65"/>
      <c r="I213" s="65"/>
      <c r="J213" s="65"/>
      <c r="K213" s="66"/>
      <c r="L213" s="95"/>
      <c r="M213" s="31"/>
      <c r="N213" s="151"/>
    </row>
    <row r="214" spans="1:14" s="38" customFormat="1" ht="12" customHeight="1" thickBot="1">
      <c r="A214" s="62">
        <v>5542812</v>
      </c>
      <c r="B214" s="63" t="s">
        <v>284</v>
      </c>
      <c r="C214" s="64"/>
      <c r="D214" s="104"/>
      <c r="E214" s="104"/>
      <c r="F214" s="104"/>
      <c r="G214" s="104"/>
      <c r="H214" s="65"/>
      <c r="I214" s="65"/>
      <c r="J214" s="65">
        <v>125</v>
      </c>
      <c r="K214" s="66">
        <f>J214*2</f>
        <v>250</v>
      </c>
      <c r="L214" s="95">
        <f>SUM(D214:G214)</f>
        <v>0</v>
      </c>
      <c r="M214" s="31">
        <f t="shared" si="21"/>
        <v>0</v>
      </c>
      <c r="N214" s="151"/>
    </row>
    <row r="215" spans="1:14" s="38" customFormat="1" ht="12" customHeight="1">
      <c r="A215" s="62">
        <v>5544440</v>
      </c>
      <c r="B215" s="63" t="s">
        <v>27</v>
      </c>
      <c r="C215" s="64"/>
      <c r="D215" s="65"/>
      <c r="E215" s="65"/>
      <c r="F215" s="65"/>
      <c r="G215" s="65"/>
      <c r="H215" s="65"/>
      <c r="I215" s="65"/>
      <c r="J215" s="65">
        <v>6.25</v>
      </c>
      <c r="K215" s="66">
        <f>J215*2</f>
        <v>12.5</v>
      </c>
      <c r="L215" s="95"/>
      <c r="M215" s="31">
        <f t="shared" si="21"/>
        <v>0</v>
      </c>
      <c r="N215" s="151"/>
    </row>
    <row r="216" spans="1:14" s="38" customFormat="1" ht="12" customHeight="1">
      <c r="A216" s="62">
        <v>5547007</v>
      </c>
      <c r="B216" s="178" t="s">
        <v>129</v>
      </c>
      <c r="C216" s="177"/>
      <c r="D216" s="177"/>
      <c r="E216" s="177"/>
      <c r="F216" s="177"/>
      <c r="G216" s="65"/>
      <c r="H216" s="65"/>
      <c r="I216" s="65"/>
      <c r="J216" s="65">
        <v>5.5</v>
      </c>
      <c r="K216" s="66">
        <f>J216*2</f>
        <v>11</v>
      </c>
      <c r="L216" s="95"/>
      <c r="M216" s="31">
        <f t="shared" si="21"/>
        <v>0</v>
      </c>
      <c r="N216" s="151"/>
    </row>
    <row r="217" spans="1:14" s="38" customFormat="1" ht="12" customHeight="1">
      <c r="A217" s="62">
        <v>5547008</v>
      </c>
      <c r="B217" s="63" t="s">
        <v>29</v>
      </c>
      <c r="C217" s="64"/>
      <c r="D217" s="65"/>
      <c r="E217" s="65"/>
      <c r="F217" s="65"/>
      <c r="G217" s="65"/>
      <c r="H217" s="65"/>
      <c r="I217" s="65"/>
      <c r="J217" s="65">
        <v>6</v>
      </c>
      <c r="K217" s="66">
        <f>J217*2</f>
        <v>12</v>
      </c>
      <c r="L217" s="95"/>
      <c r="M217" s="31">
        <f t="shared" si="21"/>
        <v>0</v>
      </c>
      <c r="N217" s="151"/>
    </row>
    <row r="218" spans="1:14" s="38" customFormat="1" ht="12" customHeight="1">
      <c r="A218" s="62">
        <v>5541001</v>
      </c>
      <c r="B218" s="63" t="s">
        <v>60</v>
      </c>
      <c r="C218" s="64"/>
      <c r="D218" s="65"/>
      <c r="E218" s="65"/>
      <c r="F218" s="65"/>
      <c r="G218" s="65"/>
      <c r="H218" s="65"/>
      <c r="I218" s="65"/>
      <c r="J218" s="65">
        <v>27</v>
      </c>
      <c r="K218" s="66">
        <f t="shared" si="22"/>
        <v>54</v>
      </c>
      <c r="L218" s="95"/>
      <c r="M218" s="31">
        <f t="shared" si="21"/>
        <v>0</v>
      </c>
      <c r="N218" s="153"/>
    </row>
    <row r="219" spans="1:14" s="38" customFormat="1" ht="12" customHeight="1">
      <c r="A219" s="62">
        <v>5541000</v>
      </c>
      <c r="B219" s="63" t="s">
        <v>28</v>
      </c>
      <c r="C219" s="64"/>
      <c r="D219" s="65"/>
      <c r="E219" s="65"/>
      <c r="F219" s="65"/>
      <c r="G219" s="65"/>
      <c r="H219" s="65"/>
      <c r="I219" s="65"/>
      <c r="J219" s="65">
        <v>10.5</v>
      </c>
      <c r="K219" s="66">
        <f t="shared" si="22"/>
        <v>21</v>
      </c>
      <c r="L219" s="95"/>
      <c r="M219" s="31">
        <f t="shared" si="21"/>
        <v>0</v>
      </c>
      <c r="N219" s="151"/>
    </row>
    <row r="220" spans="1:14" s="38" customFormat="1" ht="12" customHeight="1">
      <c r="A220" s="16" t="s">
        <v>290</v>
      </c>
      <c r="D220" s="18"/>
      <c r="E220" s="18"/>
      <c r="F220" s="18"/>
      <c r="G220" s="18"/>
      <c r="H220" s="18"/>
      <c r="I220" s="18"/>
      <c r="J220" s="18"/>
      <c r="K220" s="18"/>
      <c r="L220" s="100"/>
      <c r="M220" s="48"/>
      <c r="N220" s="151"/>
    </row>
    <row r="221" spans="1:14" s="13" customFormat="1" ht="12" customHeight="1">
      <c r="A221" s="86" t="s">
        <v>159</v>
      </c>
      <c r="B221" s="72" t="s">
        <v>160</v>
      </c>
      <c r="C221" s="72"/>
      <c r="D221" s="65"/>
      <c r="E221" s="65"/>
      <c r="F221" s="65"/>
      <c r="G221" s="65"/>
      <c r="H221" s="65"/>
      <c r="I221" s="65"/>
      <c r="J221" s="83">
        <v>20</v>
      </c>
      <c r="K221" s="126">
        <f>J221*2</f>
        <v>40</v>
      </c>
      <c r="L221" s="95"/>
      <c r="M221" s="31">
        <f>L221*J221</f>
        <v>0</v>
      </c>
      <c r="N221" s="152"/>
    </row>
    <row r="222" spans="1:14" s="13" customFormat="1" ht="12" customHeight="1">
      <c r="A222" s="86" t="s">
        <v>130</v>
      </c>
      <c r="B222" s="87" t="s">
        <v>131</v>
      </c>
      <c r="C222" s="63"/>
      <c r="D222" s="87" t="s">
        <v>132</v>
      </c>
      <c r="E222" s="2"/>
      <c r="F222" s="68"/>
      <c r="G222" s="65"/>
      <c r="H222" s="65"/>
      <c r="I222" s="65"/>
      <c r="J222" s="83">
        <v>70</v>
      </c>
      <c r="K222" s="126">
        <f>J222*2</f>
        <v>140</v>
      </c>
      <c r="L222" s="95"/>
      <c r="M222" s="31">
        <f>L222*J222</f>
        <v>0</v>
      </c>
      <c r="N222" s="14"/>
    </row>
    <row r="223" spans="1:14" s="13" customFormat="1" ht="12" customHeight="1">
      <c r="A223" s="86" t="s">
        <v>170</v>
      </c>
      <c r="B223" s="87" t="s">
        <v>171</v>
      </c>
      <c r="C223" s="63"/>
      <c r="D223" s="2" t="s">
        <v>172</v>
      </c>
      <c r="E223" s="63"/>
      <c r="F223" s="68"/>
      <c r="G223" s="65"/>
      <c r="H223" s="65"/>
      <c r="I223" s="65"/>
      <c r="J223" s="83">
        <v>35</v>
      </c>
      <c r="K223" s="126">
        <v>60</v>
      </c>
      <c r="L223" s="95"/>
      <c r="M223" s="31">
        <f>L223*J223</f>
        <v>0</v>
      </c>
      <c r="N223" s="14"/>
    </row>
    <row r="224" spans="1:14" s="13" customFormat="1" ht="12" customHeight="1">
      <c r="A224" s="86" t="s">
        <v>173</v>
      </c>
      <c r="B224" s="87" t="s">
        <v>174</v>
      </c>
      <c r="C224" s="63"/>
      <c r="D224" s="87"/>
      <c r="E224" s="119" t="s">
        <v>175</v>
      </c>
      <c r="F224" s="68"/>
      <c r="G224" s="65"/>
      <c r="H224" s="65"/>
      <c r="I224" s="65"/>
      <c r="J224" s="83">
        <v>65</v>
      </c>
      <c r="K224" s="126">
        <v>120</v>
      </c>
      <c r="L224" s="95"/>
      <c r="M224" s="31">
        <f>L224*J224</f>
        <v>0</v>
      </c>
      <c r="N224" s="14"/>
    </row>
    <row r="225" spans="1:14" s="13" customFormat="1" ht="12" customHeight="1">
      <c r="A225" s="86" t="s">
        <v>204</v>
      </c>
      <c r="B225" s="87" t="s">
        <v>205</v>
      </c>
      <c r="C225" s="63"/>
      <c r="D225" s="63"/>
      <c r="E225" s="87" t="s">
        <v>133</v>
      </c>
      <c r="F225" s="68"/>
      <c r="G225" s="88"/>
      <c r="H225" s="88"/>
      <c r="I225" s="88"/>
      <c r="J225" s="83">
        <v>52</v>
      </c>
      <c r="K225" s="126">
        <f>J225*2</f>
        <v>104</v>
      </c>
      <c r="L225" s="95"/>
      <c r="M225" s="31">
        <f>L225*J225</f>
        <v>0</v>
      </c>
      <c r="N225" s="14"/>
    </row>
    <row r="226" spans="1:14" s="13" customFormat="1" ht="12" customHeight="1">
      <c r="A226" s="30" t="s">
        <v>192</v>
      </c>
      <c r="D226" s="14"/>
      <c r="E226" s="14"/>
      <c r="F226" s="14"/>
      <c r="G226" s="14"/>
      <c r="H226" s="14"/>
      <c r="I226" s="14"/>
      <c r="J226" s="18"/>
      <c r="K226" s="18"/>
      <c r="L226" s="93"/>
      <c r="N226" s="152"/>
    </row>
    <row r="227" spans="1:14" s="13" customFormat="1" ht="12" customHeight="1">
      <c r="A227" s="106" t="s">
        <v>149</v>
      </c>
      <c r="B227" s="193" t="s">
        <v>161</v>
      </c>
      <c r="C227" s="188"/>
      <c r="D227" s="188"/>
      <c r="E227" s="188"/>
      <c r="F227" s="188"/>
      <c r="G227" s="188"/>
      <c r="H227" s="107"/>
      <c r="I227" s="107"/>
      <c r="J227" s="107">
        <v>370</v>
      </c>
      <c r="K227" s="108" t="s">
        <v>43</v>
      </c>
      <c r="L227" s="109"/>
      <c r="M227" s="110">
        <f>L227*J227</f>
        <v>0</v>
      </c>
      <c r="N227" s="152"/>
    </row>
    <row r="228" spans="1:14" s="13" customFormat="1" ht="12" customHeight="1">
      <c r="A228" s="106" t="s">
        <v>166</v>
      </c>
      <c r="B228" s="179" t="s">
        <v>167</v>
      </c>
      <c r="C228" s="177"/>
      <c r="D228" s="177"/>
      <c r="E228" s="177"/>
      <c r="F228" s="177"/>
      <c r="G228" s="177"/>
      <c r="H228" s="107"/>
      <c r="I228" s="107"/>
      <c r="J228" s="107">
        <v>370</v>
      </c>
      <c r="K228" s="108" t="s">
        <v>43</v>
      </c>
      <c r="L228" s="109"/>
      <c r="M228" s="110">
        <f>L228*J228</f>
        <v>0</v>
      </c>
      <c r="N228" s="152"/>
    </row>
    <row r="229" spans="1:14" s="13" customFormat="1" ht="12" customHeight="1">
      <c r="A229" s="106" t="s">
        <v>168</v>
      </c>
      <c r="B229" s="179" t="s">
        <v>169</v>
      </c>
      <c r="C229" s="177"/>
      <c r="D229" s="177"/>
      <c r="E229" s="177"/>
      <c r="F229" s="177"/>
      <c r="G229" s="177"/>
      <c r="H229" s="107"/>
      <c r="I229" s="107"/>
      <c r="J229" s="107">
        <v>17.5</v>
      </c>
      <c r="K229" s="108" t="s">
        <v>43</v>
      </c>
      <c r="L229" s="109"/>
      <c r="M229" s="110">
        <f>L229*J229</f>
        <v>0</v>
      </c>
      <c r="N229" s="152"/>
    </row>
    <row r="230" spans="1:14" s="38" customFormat="1" ht="12" customHeight="1">
      <c r="A230" s="1" t="s">
        <v>289</v>
      </c>
      <c r="B230" s="13"/>
      <c r="D230" s="18"/>
      <c r="E230" s="18"/>
      <c r="F230" s="18"/>
      <c r="G230" s="18"/>
      <c r="H230" s="18"/>
      <c r="I230" s="18"/>
      <c r="J230" s="18"/>
      <c r="K230" s="18"/>
      <c r="L230" s="91"/>
      <c r="M230" s="84"/>
      <c r="N230" s="151"/>
    </row>
    <row r="231" spans="1:14" s="38" customFormat="1" ht="12" customHeight="1">
      <c r="A231" s="44"/>
      <c r="B231" s="20"/>
      <c r="C231" s="13"/>
      <c r="D231" s="18"/>
      <c r="E231" s="18"/>
      <c r="F231" s="18"/>
      <c r="G231" s="18"/>
      <c r="H231" s="18"/>
      <c r="I231" s="18"/>
      <c r="J231" s="18"/>
      <c r="K231" s="16" t="s">
        <v>5</v>
      </c>
      <c r="L231" s="101"/>
      <c r="M231" s="54">
        <f>SUM(M180:M230)</f>
        <v>0</v>
      </c>
      <c r="N231" s="151"/>
    </row>
    <row r="232" spans="1:14" s="38" customFormat="1" ht="12" customHeight="1" thickBot="1">
      <c r="A232" s="44"/>
      <c r="B232" s="20"/>
      <c r="C232" s="14"/>
      <c r="D232" s="16"/>
      <c r="E232" s="16"/>
      <c r="F232" s="16"/>
      <c r="G232" s="16"/>
      <c r="H232" s="16"/>
      <c r="I232" s="16"/>
      <c r="J232" s="16" t="s">
        <v>136</v>
      </c>
      <c r="K232" s="18"/>
      <c r="L232" s="102"/>
      <c r="M232" s="89">
        <f>M231+M177+M116+M56</f>
        <v>0</v>
      </c>
      <c r="N232" s="151"/>
    </row>
    <row r="233" spans="1:13" ht="13.5" thickTop="1">
      <c r="A233" s="174" t="s">
        <v>285</v>
      </c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</row>
    <row r="234" spans="1:13" ht="12.75">
      <c r="A234" s="175" t="s">
        <v>287</v>
      </c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</row>
    <row r="235" spans="1:13" ht="12.75">
      <c r="A235" s="174" t="s">
        <v>286</v>
      </c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</row>
    <row r="236" spans="1:13" ht="12.75">
      <c r="A236" s="175" t="s">
        <v>288</v>
      </c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</row>
    <row r="237" ht="12.75">
      <c r="M237" s="24"/>
    </row>
    <row r="238" ht="12.75">
      <c r="M238" s="24"/>
    </row>
    <row r="239" ht="12.75">
      <c r="M239" s="24"/>
    </row>
    <row r="240" ht="12.75">
      <c r="M240" s="24"/>
    </row>
    <row r="241" ht="12.75">
      <c r="M241" s="24"/>
    </row>
    <row r="242" ht="12.75">
      <c r="M242" s="24"/>
    </row>
    <row r="243" ht="12.75">
      <c r="M243" s="24"/>
    </row>
    <row r="244" ht="12.75">
      <c r="M244" s="24"/>
    </row>
    <row r="245" ht="12.75">
      <c r="M245" s="24"/>
    </row>
    <row r="246" ht="12.75">
      <c r="M246" s="24"/>
    </row>
    <row r="247" ht="12.75">
      <c r="M247" s="24"/>
    </row>
    <row r="248" ht="12.75">
      <c r="M248" s="24"/>
    </row>
    <row r="249" ht="12.75">
      <c r="M249" s="24"/>
    </row>
    <row r="250" ht="12.75">
      <c r="M250" s="24"/>
    </row>
    <row r="251" ht="12.75">
      <c r="M251" s="24"/>
    </row>
    <row r="252" ht="12.75">
      <c r="M252" s="24"/>
    </row>
    <row r="253" ht="12.75">
      <c r="M253" s="24"/>
    </row>
    <row r="254" ht="12.75">
      <c r="M254" s="24"/>
    </row>
    <row r="255" ht="12.75">
      <c r="M255" s="24"/>
    </row>
    <row r="256" ht="12.75">
      <c r="M256" s="24"/>
    </row>
    <row r="257" ht="12.75">
      <c r="M257" s="24"/>
    </row>
    <row r="258" ht="12.75">
      <c r="M258" s="24"/>
    </row>
    <row r="259" ht="12.75">
      <c r="M259" s="24"/>
    </row>
    <row r="260" ht="12.75">
      <c r="M260" s="24"/>
    </row>
    <row r="261" ht="12.75">
      <c r="M261" s="24"/>
    </row>
    <row r="262" ht="12.75">
      <c r="M262" s="24"/>
    </row>
    <row r="263" ht="12.75">
      <c r="M263" s="24"/>
    </row>
    <row r="264" ht="12.75">
      <c r="M264" s="24"/>
    </row>
    <row r="265" ht="12.75">
      <c r="M265" s="24"/>
    </row>
    <row r="266" ht="12.75">
      <c r="M266" s="24"/>
    </row>
    <row r="267" ht="12.75">
      <c r="M267" s="24"/>
    </row>
    <row r="268" ht="12.75">
      <c r="M268" s="24"/>
    </row>
    <row r="269" ht="12.75">
      <c r="M269" s="24"/>
    </row>
    <row r="270" ht="12.75">
      <c r="M270" s="24"/>
    </row>
    <row r="271" ht="12.75">
      <c r="M271" s="24"/>
    </row>
    <row r="272" ht="12.75">
      <c r="M272" s="24"/>
    </row>
    <row r="273" ht="12.75">
      <c r="M273" s="24"/>
    </row>
    <row r="274" ht="12.75">
      <c r="M274" s="24"/>
    </row>
    <row r="275" ht="12.75">
      <c r="M275" s="24"/>
    </row>
    <row r="276" ht="12.75">
      <c r="M276" s="24"/>
    </row>
    <row r="277" ht="12.75">
      <c r="M277" s="24"/>
    </row>
    <row r="278" ht="12.75">
      <c r="M278" s="24"/>
    </row>
    <row r="279" ht="12.75">
      <c r="M279" s="24"/>
    </row>
    <row r="280" ht="12.75">
      <c r="M280" s="24"/>
    </row>
    <row r="281" ht="12.75">
      <c r="M281" s="24"/>
    </row>
    <row r="282" ht="12.75">
      <c r="M282" s="24"/>
    </row>
    <row r="283" ht="12.75">
      <c r="M283" s="24"/>
    </row>
    <row r="284" ht="12.75">
      <c r="M284" s="24"/>
    </row>
    <row r="285" ht="12.75">
      <c r="M285" s="24"/>
    </row>
    <row r="286" ht="12.75">
      <c r="M286" s="24"/>
    </row>
    <row r="287" ht="12.75">
      <c r="M287" s="24"/>
    </row>
    <row r="288" ht="12.75">
      <c r="M288" s="24"/>
    </row>
    <row r="289" ht="12.75">
      <c r="M289" s="24"/>
    </row>
    <row r="290" ht="12.75">
      <c r="M290" s="24"/>
    </row>
    <row r="291" ht="12.75">
      <c r="M291" s="24"/>
    </row>
    <row r="292" ht="12.75">
      <c r="M292" s="24"/>
    </row>
    <row r="293" ht="12.75">
      <c r="M293" s="24"/>
    </row>
    <row r="294" ht="12.75">
      <c r="M294" s="24"/>
    </row>
    <row r="295" ht="12.75">
      <c r="M295" s="24"/>
    </row>
    <row r="296" ht="12.75">
      <c r="M296" s="24"/>
    </row>
    <row r="297" ht="12.75">
      <c r="M297" s="24"/>
    </row>
    <row r="298" ht="12.75">
      <c r="M298" s="24"/>
    </row>
    <row r="299" ht="12.75">
      <c r="M299" s="24"/>
    </row>
    <row r="300" ht="12.75">
      <c r="M300" s="24"/>
    </row>
    <row r="301" ht="12.75">
      <c r="M301" s="24"/>
    </row>
    <row r="302" ht="12.75">
      <c r="M302" s="24"/>
    </row>
    <row r="303" ht="12.75">
      <c r="M303" s="24"/>
    </row>
    <row r="304" ht="12.75">
      <c r="M304" s="24"/>
    </row>
    <row r="305" ht="12.75">
      <c r="M305" s="24"/>
    </row>
    <row r="306" ht="12.75">
      <c r="M306" s="24"/>
    </row>
    <row r="307" ht="12.75">
      <c r="M307" s="24"/>
    </row>
    <row r="308" ht="12.75">
      <c r="M308" s="24"/>
    </row>
    <row r="309" ht="12.75">
      <c r="M309" s="24"/>
    </row>
    <row r="310" ht="12.75">
      <c r="M310" s="24"/>
    </row>
    <row r="311" ht="12.75">
      <c r="M311" s="24"/>
    </row>
    <row r="312" ht="12.75">
      <c r="M312" s="24"/>
    </row>
    <row r="313" ht="12.75">
      <c r="M313" s="24"/>
    </row>
    <row r="314" ht="12.75">
      <c r="M314" s="24"/>
    </row>
    <row r="315" ht="12.75">
      <c r="M315" s="24"/>
    </row>
    <row r="316" ht="12.75">
      <c r="M316" s="24"/>
    </row>
    <row r="317" ht="12.75">
      <c r="M317" s="24"/>
    </row>
    <row r="318" ht="12.75">
      <c r="M318" s="24"/>
    </row>
    <row r="319" ht="12.75">
      <c r="M319" s="24"/>
    </row>
    <row r="320" ht="12.75">
      <c r="M320" s="24"/>
    </row>
    <row r="321" ht="12.75">
      <c r="M321" s="24"/>
    </row>
    <row r="322" ht="12.75">
      <c r="M322" s="24"/>
    </row>
    <row r="323" ht="12.75">
      <c r="M323" s="24"/>
    </row>
    <row r="324" ht="12.75">
      <c r="M324" s="24"/>
    </row>
    <row r="325" ht="12.75">
      <c r="M325" s="24"/>
    </row>
    <row r="326" ht="12.75">
      <c r="M326" s="24"/>
    </row>
    <row r="327" ht="12.75">
      <c r="M327" s="24"/>
    </row>
    <row r="328" ht="12.75">
      <c r="M328" s="24"/>
    </row>
    <row r="329" ht="12.75">
      <c r="M329" s="24"/>
    </row>
    <row r="330" ht="12.75">
      <c r="M330" s="24"/>
    </row>
    <row r="331" ht="12.75">
      <c r="M331" s="24"/>
    </row>
    <row r="332" ht="12.75">
      <c r="M332" s="24"/>
    </row>
    <row r="333" ht="12.75">
      <c r="M333" s="24"/>
    </row>
    <row r="334" ht="12.75">
      <c r="M334" s="24"/>
    </row>
    <row r="335" ht="12.75">
      <c r="M335" s="24"/>
    </row>
    <row r="336" ht="12.75">
      <c r="M336" s="24"/>
    </row>
    <row r="337" ht="12.75">
      <c r="M337" s="24"/>
    </row>
    <row r="338" ht="12.75">
      <c r="M338" s="24"/>
    </row>
    <row r="339" ht="12.75">
      <c r="M339" s="24"/>
    </row>
    <row r="340" ht="12.75">
      <c r="M340" s="24"/>
    </row>
    <row r="341" ht="12.75">
      <c r="M341" s="24"/>
    </row>
    <row r="342" ht="12.75">
      <c r="M342" s="24"/>
    </row>
    <row r="343" ht="12.75">
      <c r="M343" s="24"/>
    </row>
    <row r="344" ht="12.75">
      <c r="M344" s="24"/>
    </row>
    <row r="345" ht="12.75">
      <c r="M345" s="24"/>
    </row>
    <row r="346" ht="12.75">
      <c r="M346" s="24"/>
    </row>
    <row r="347" ht="12.75">
      <c r="M347" s="24"/>
    </row>
    <row r="348" ht="12.75">
      <c r="M348" s="24"/>
    </row>
    <row r="349" ht="12.75">
      <c r="M349" s="24"/>
    </row>
    <row r="350" ht="12.75">
      <c r="M350" s="24"/>
    </row>
    <row r="351" ht="12.75">
      <c r="M351" s="24"/>
    </row>
    <row r="352" ht="12.75">
      <c r="M352" s="24"/>
    </row>
    <row r="353" ht="12.75">
      <c r="M353" s="24"/>
    </row>
    <row r="354" ht="12.75">
      <c r="M354" s="24"/>
    </row>
    <row r="355" ht="12.75">
      <c r="M355" s="24"/>
    </row>
    <row r="356" ht="12.75">
      <c r="M356" s="24"/>
    </row>
    <row r="357" ht="12.75">
      <c r="M357" s="24"/>
    </row>
    <row r="358" ht="12.75">
      <c r="M358" s="24"/>
    </row>
    <row r="359" ht="12.75">
      <c r="M359" s="24"/>
    </row>
    <row r="360" ht="12.75">
      <c r="M360" s="24"/>
    </row>
    <row r="361" ht="12.75">
      <c r="M361" s="24"/>
    </row>
    <row r="362" ht="12.75">
      <c r="M362" s="24"/>
    </row>
    <row r="363" ht="12.75">
      <c r="M363" s="24"/>
    </row>
    <row r="364" ht="12.75">
      <c r="M364" s="24"/>
    </row>
    <row r="365" ht="12.75">
      <c r="M365" s="24"/>
    </row>
    <row r="366" ht="12.75">
      <c r="M366" s="24"/>
    </row>
    <row r="367" ht="12.75">
      <c r="M367" s="24"/>
    </row>
    <row r="368" ht="12.75">
      <c r="M368" s="24"/>
    </row>
    <row r="369" ht="12.75">
      <c r="M369" s="24"/>
    </row>
  </sheetData>
  <sheetProtection/>
  <mergeCells count="36">
    <mergeCell ref="B140:G140"/>
    <mergeCell ref="B208:G208"/>
    <mergeCell ref="B216:F216"/>
    <mergeCell ref="B227:G227"/>
    <mergeCell ref="B228:G228"/>
    <mergeCell ref="B153:G153"/>
    <mergeCell ref="B164:G164"/>
    <mergeCell ref="B165:G165"/>
    <mergeCell ref="B166:G166"/>
    <mergeCell ref="B201:G201"/>
    <mergeCell ref="B62:F62"/>
    <mergeCell ref="B63:F63"/>
    <mergeCell ref="B38:H38"/>
    <mergeCell ref="B204:G204"/>
    <mergeCell ref="B77:F77"/>
    <mergeCell ref="B80:F80"/>
    <mergeCell ref="B99:F99"/>
    <mergeCell ref="B100:F100"/>
    <mergeCell ref="B202:H202"/>
    <mergeCell ref="B101:F101"/>
    <mergeCell ref="A2:M2"/>
    <mergeCell ref="A3:M3"/>
    <mergeCell ref="A1:M1"/>
    <mergeCell ref="B47:F47"/>
    <mergeCell ref="B46:F46"/>
    <mergeCell ref="B44:F44"/>
    <mergeCell ref="A233:M233"/>
    <mergeCell ref="A234:M234"/>
    <mergeCell ref="A235:M235"/>
    <mergeCell ref="A236:M236"/>
    <mergeCell ref="B78:F78"/>
    <mergeCell ref="B167:G167"/>
    <mergeCell ref="B141:F141"/>
    <mergeCell ref="B229:G229"/>
    <mergeCell ref="B198:G198"/>
    <mergeCell ref="B203:G203"/>
  </mergeCells>
  <printOptions/>
  <pageMargins left="0.38" right="0.26" top="0.5" bottom="0" header="0.25" footer="0"/>
  <pageSetup fitToHeight="5" horizontalDpi="300" verticalDpi="300" orientation="portrait" r:id="rId2"/>
  <headerFooter alignWithMargins="0">
    <oddHeader>&amp;LWax and Tools&amp;CCustomer Service 800 343 8335&amp;RPage &amp;P of &amp;N</oddHeader>
    <oddFooter>&amp;LFor kits, please see kit order form</oddFooter>
  </headerFooter>
  <rowBreaks count="3" manualBreakCount="3">
    <brk id="56" max="255" man="1"/>
    <brk id="116" max="255" man="1"/>
    <brk id="1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Harvey</dc:creator>
  <cp:keywords/>
  <dc:description/>
  <cp:lastModifiedBy>Ian Harvey</cp:lastModifiedBy>
  <cp:lastPrinted>2022-11-29T16:12:35Z</cp:lastPrinted>
  <dcterms:created xsi:type="dcterms:W3CDTF">2002-03-19T17:48:50Z</dcterms:created>
  <dcterms:modified xsi:type="dcterms:W3CDTF">2023-05-18T20:49:37Z</dcterms:modified>
  <cp:category/>
  <cp:version/>
  <cp:contentType/>
  <cp:contentStatus/>
</cp:coreProperties>
</file>