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05" activeTab="0"/>
  </bookViews>
  <sheets>
    <sheet name="Sheet1" sheetId="1" r:id="rId1"/>
  </sheets>
  <definedNames>
    <definedName name="_xlnm.Print_Area" localSheetId="0">'Sheet1'!$A$1:$R$41</definedName>
  </definedNames>
  <calcPr fullCalcOnLoad="1"/>
</workbook>
</file>

<file path=xl/sharedStrings.xml><?xml version="1.0" encoding="utf-8"?>
<sst xmlns="http://schemas.openxmlformats.org/spreadsheetml/2006/main" count="129" uniqueCount="88">
  <si>
    <t>GRAND TOTAL</t>
  </si>
  <si>
    <t>MSRP</t>
  </si>
  <si>
    <t>Qty</t>
  </si>
  <si>
    <t>Price</t>
  </si>
  <si>
    <t>Total</t>
  </si>
  <si>
    <t>Description</t>
  </si>
  <si>
    <t>Item #</t>
  </si>
  <si>
    <t>Thermo Plus, Black/Black (Cold Weather)</t>
  </si>
  <si>
    <t>Arctic, Black/Black (Extreme Cold Weather)</t>
  </si>
  <si>
    <t>Toko Drink Belt</t>
  </si>
  <si>
    <t>New/CO</t>
  </si>
  <si>
    <t>CO</t>
  </si>
  <si>
    <t>Insulated water resistant coaches pack</t>
  </si>
  <si>
    <t>Water resistant start duffel</t>
  </si>
  <si>
    <t>HT002</t>
  </si>
  <si>
    <t>HT006</t>
  </si>
  <si>
    <t>HT007</t>
  </si>
  <si>
    <t>Bags</t>
  </si>
  <si>
    <t>Gloves</t>
  </si>
  <si>
    <t>TK012</t>
  </si>
  <si>
    <t>TK11</t>
  </si>
  <si>
    <t>TK297</t>
  </si>
  <si>
    <t>Coaches Pack</t>
  </si>
  <si>
    <t>Water Bottle Carrier</t>
  </si>
  <si>
    <t>HT009</t>
  </si>
  <si>
    <t>All gloves, hats, and bags are shown in a separate Toko softgoods catalog</t>
  </si>
  <si>
    <t>Classic, Black/Black (All Around Glove)</t>
  </si>
  <si>
    <t>HT011</t>
  </si>
  <si>
    <t>TK014</t>
  </si>
  <si>
    <t>Insulated drink belt, Yellow</t>
  </si>
  <si>
    <t>NEW</t>
  </si>
  <si>
    <t>HT012</t>
  </si>
  <si>
    <t>HT015</t>
  </si>
  <si>
    <t>Thermo Race, Black/Black (Cold Weather Race)</t>
  </si>
  <si>
    <t>TK018</t>
  </si>
  <si>
    <t>Boot Pack</t>
  </si>
  <si>
    <t>TK020</t>
  </si>
  <si>
    <t>Soft Wax Box</t>
  </si>
  <si>
    <t>Versatile and durable wax box</t>
  </si>
  <si>
    <t>Insulated boot pack with waterproof compartments</t>
  </si>
  <si>
    <t>Team Name</t>
  </si>
  <si>
    <t>Name</t>
  </si>
  <si>
    <t>Address</t>
  </si>
  <si>
    <t>C/S/Z</t>
  </si>
  <si>
    <t>Ship to dealer below</t>
  </si>
  <si>
    <t>Phone</t>
  </si>
  <si>
    <t>Order Date</t>
  </si>
  <si>
    <t>Racer Cost</t>
  </si>
  <si>
    <t>This order form is to facilitate a team night once a year with a Toko dealer</t>
  </si>
  <si>
    <t>Total Racer Cost</t>
  </si>
  <si>
    <t>For more information, call 800 343 8335. The is the "Toko Softgoods Race Service Order Form"</t>
  </si>
  <si>
    <t>Give this form to your local Toko dealer for them to order on your behalf</t>
  </si>
  <si>
    <t>HT022</t>
  </si>
  <si>
    <t>Rain Glove, Black (seam sealed glove with PU palms)</t>
  </si>
  <si>
    <t>HT024</t>
  </si>
  <si>
    <t>HT025</t>
  </si>
  <si>
    <t>HT023</t>
  </si>
  <si>
    <t>Water Bottle Carrying Waist Belt, does NOT come with bottle</t>
  </si>
  <si>
    <t>Color Code</t>
  </si>
  <si>
    <t>Classic, Black/White (All Around Glove)</t>
  </si>
  <si>
    <t>Thermo Plus, Blue/White (Cold Weather)</t>
  </si>
  <si>
    <t>Thermo Plus, Red/White (Cold Weather)</t>
  </si>
  <si>
    <t>Arctic, Black/White (Extreme Cold Weather)</t>
  </si>
  <si>
    <t>Thermo Split Mitt, Black (Cold Weather Split Finger Mitt)</t>
  </si>
  <si>
    <t>Profi, Black/White (Light weight Race Glove)</t>
  </si>
  <si>
    <t>Start Duffel 2.0</t>
  </si>
  <si>
    <t>Insulated drink belt, Black/White</t>
  </si>
  <si>
    <t>Toko Race Service Order Form 2021/22 Softgoods</t>
  </si>
  <si>
    <t>00003</t>
  </si>
  <si>
    <t>Classic, White/Blue (All Around Glove)</t>
  </si>
  <si>
    <t>Thermo Race, Red/White (Cold Weather Race)</t>
  </si>
  <si>
    <t>Thermo Race, Blue/White (Cold Weather Race)</t>
  </si>
  <si>
    <t>HT028</t>
  </si>
  <si>
    <t>10000</t>
  </si>
  <si>
    <t>Polar Race, Black (Extreme Cold Race)</t>
  </si>
  <si>
    <t>10073</t>
  </si>
  <si>
    <t>Polar Race, Black/Yellow (Extreme Cold Race)</t>
  </si>
  <si>
    <t>HT026</t>
  </si>
  <si>
    <t>Toasty Thermo Split Mitt, Black (Extreme Cold Weather)</t>
  </si>
  <si>
    <t>Toasty Thermo Mitten, Black (Extreme Cold Weather)</t>
  </si>
  <si>
    <t>Racing Overmitt, Black/Black (Extreme cold)</t>
  </si>
  <si>
    <t>S/M-&gt;</t>
  </si>
  <si>
    <t>L/XL-&gt;</t>
  </si>
  <si>
    <t>00014</t>
  </si>
  <si>
    <t>Profi, White/Red (Light weight Race Glove)</t>
  </si>
  <si>
    <t>Profi, White/Blue (Light weight Race Glove)</t>
  </si>
  <si>
    <t>Convertible, Black/Black (with pull-out cover option)</t>
  </si>
  <si>
    <t>3 Season Glove, Black (Lighweight non-winter glove)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</si>
</sst>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44" fontId="5" fillId="0" borderId="0" xfId="44" applyFont="1" applyAlignment="1">
      <alignment horizontal="center" wrapText="1"/>
    </xf>
    <xf numFmtId="44" fontId="6" fillId="0" borderId="0" xfId="44" applyFont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0" xfId="44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4" fontId="5" fillId="0" borderId="0" xfId="44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44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2" xfId="44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3" xfId="44" applyNumberFormat="1" applyFont="1" applyBorder="1" applyAlignment="1">
      <alignment horizontal="center"/>
    </xf>
    <xf numFmtId="44" fontId="6" fillId="0" borderId="0" xfId="44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7" fillId="0" borderId="0" xfId="44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44" fontId="6" fillId="0" borderId="0" xfId="44" applyFont="1" applyAlignment="1">
      <alignment horizontal="right"/>
    </xf>
    <xf numFmtId="0" fontId="5" fillId="0" borderId="0" xfId="0" applyFont="1" applyBorder="1" applyAlignment="1">
      <alignment horizontal="left"/>
    </xf>
    <xf numFmtId="1" fontId="3" fillId="0" borderId="0" xfId="44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44" applyFont="1" applyAlignment="1">
      <alignment horizontal="center"/>
    </xf>
    <xf numFmtId="0" fontId="0" fillId="0" borderId="12" xfId="0" applyFont="1" applyBorder="1" applyAlignment="1">
      <alignment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6" fillId="0" borderId="0" xfId="60" applyNumberFormat="1" applyFont="1" applyBorder="1" applyAlignment="1">
      <alignment horizontal="left"/>
      <protection/>
    </xf>
    <xf numFmtId="1" fontId="6" fillId="0" borderId="0" xfId="60" applyNumberFormat="1" applyFont="1" applyFill="1" applyBorder="1" applyAlignment="1">
      <alignment horizontal="left"/>
      <protection/>
    </xf>
    <xf numFmtId="0" fontId="0" fillId="0" borderId="14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/>
    </xf>
    <xf numFmtId="44" fontId="6" fillId="0" borderId="12" xfId="0" applyNumberFormat="1" applyFont="1" applyBorder="1" applyAlignment="1">
      <alignment/>
    </xf>
    <xf numFmtId="44" fontId="6" fillId="0" borderId="11" xfId="0" applyNumberFormat="1" applyFont="1" applyBorder="1" applyAlignment="1">
      <alignment/>
    </xf>
    <xf numFmtId="1" fontId="6" fillId="0" borderId="12" xfId="44" applyNumberFormat="1" applyFont="1" applyBorder="1" applyAlignment="1">
      <alignment horizontal="left"/>
    </xf>
    <xf numFmtId="1" fontId="6" fillId="0" borderId="15" xfId="44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4" fontId="6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44" fontId="0" fillId="0" borderId="19" xfId="44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44" fontId="4" fillId="0" borderId="18" xfId="44" applyFont="1" applyBorder="1" applyAlignment="1">
      <alignment horizontal="left"/>
    </xf>
    <xf numFmtId="44" fontId="0" fillId="0" borderId="19" xfId="44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left"/>
    </xf>
    <xf numFmtId="44" fontId="4" fillId="0" borderId="0" xfId="44" applyFont="1" applyBorder="1" applyAlignment="1">
      <alignment horizontal="left"/>
    </xf>
    <xf numFmtId="0" fontId="4" fillId="0" borderId="18" xfId="0" applyFont="1" applyBorder="1" applyAlignment="1">
      <alignment/>
    </xf>
    <xf numFmtId="44" fontId="4" fillId="0" borderId="17" xfId="44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/>
    </xf>
    <xf numFmtId="44" fontId="10" fillId="0" borderId="0" xfId="44" applyFont="1" applyBorder="1" applyAlignment="1">
      <alignment/>
    </xf>
    <xf numFmtId="44" fontId="10" fillId="0" borderId="0" xfId="44" applyFont="1" applyBorder="1" applyAlignment="1">
      <alignment horizontal="center"/>
    </xf>
    <xf numFmtId="0" fontId="9" fillId="0" borderId="21" xfId="0" applyFont="1" applyBorder="1" applyAlignment="1">
      <alignment/>
    </xf>
    <xf numFmtId="0" fontId="7" fillId="0" borderId="0" xfId="44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1" fontId="8" fillId="0" borderId="0" xfId="0" applyNumberFormat="1" applyFont="1" applyBorder="1" applyAlignment="1">
      <alignment horizontal="left" wrapText="1"/>
    </xf>
    <xf numFmtId="1" fontId="7" fillId="0" borderId="0" xfId="60" applyNumberFormat="1" applyFont="1">
      <alignment/>
      <protection/>
    </xf>
    <xf numFmtId="49" fontId="7" fillId="0" borderId="0" xfId="60" applyNumberFormat="1" applyFont="1" applyAlignment="1">
      <alignment horizontal="center"/>
      <protection/>
    </xf>
    <xf numFmtId="1" fontId="6" fillId="0" borderId="13" xfId="0" applyNumberFormat="1" applyFont="1" applyBorder="1" applyAlignment="1">
      <alignment/>
    </xf>
    <xf numFmtId="1" fontId="6" fillId="0" borderId="22" xfId="44" applyNumberFormat="1" applyFont="1" applyBorder="1" applyAlignment="1">
      <alignment horizontal="center"/>
    </xf>
    <xf numFmtId="1" fontId="6" fillId="0" borderId="23" xfId="0" applyNumberFormat="1" applyFont="1" applyBorder="1" applyAlignment="1">
      <alignment/>
    </xf>
    <xf numFmtId="44" fontId="0" fillId="0" borderId="0" xfId="44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44" applyNumberFormat="1" applyFont="1" applyBorder="1" applyAlignment="1">
      <alignment horizontal="left"/>
    </xf>
    <xf numFmtId="1" fontId="6" fillId="0" borderId="0" xfId="44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7" fillId="32" borderId="0" xfId="0" applyNumberFormat="1" applyFont="1" applyFill="1" applyAlignment="1">
      <alignment horizontal="left"/>
    </xf>
    <xf numFmtId="1" fontId="6" fillId="0" borderId="0" xfId="0" applyNumberFormat="1" applyFont="1" applyAlignment="1">
      <alignment horizontal="left"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104775</xdr:colOff>
      <xdr:row>0</xdr:row>
      <xdr:rowOff>57150</xdr:rowOff>
    </xdr:from>
    <xdr:to>
      <xdr:col>17</xdr:col>
      <xdr:colOff>428625</xdr:colOff>
      <xdr:row>1</xdr:row>
      <xdr:rowOff>200025</xdr:rowOff>
    </xdr:to>
    <xdr:pic>
      <xdr:nvPicPr>
        <xdr:cNvPr id="1" name="Picture 2" descr="NewTokoSimpleBlack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715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SheetLayoutView="75" workbookViewId="0" topLeftCell="A1">
      <selection activeCell="B8" sqref="B8"/>
    </sheetView>
  </sheetViews>
  <sheetFormatPr defaultColWidth="8.7109375" defaultRowHeight="12.75"/>
  <cols>
    <col min="1" max="1" width="6.140625" style="24" customWidth="1"/>
    <col min="2" max="2" width="5.00390625" style="24" customWidth="1"/>
    <col min="3" max="3" width="6.7109375" style="24" customWidth="1"/>
    <col min="4" max="4" width="18.421875" style="24" customWidth="1"/>
    <col min="5" max="5" width="22.57421875" style="28" customWidth="1"/>
    <col min="6" max="6" width="4.7109375" style="28" customWidth="1"/>
    <col min="7" max="7" width="4.421875" style="29" customWidth="1"/>
    <col min="8" max="13" width="5.57421875" style="32" customWidth="1"/>
    <col min="14" max="14" width="9.28125" style="32" hidden="1" customWidth="1"/>
    <col min="15" max="15" width="9.421875" style="32" customWidth="1"/>
    <col min="16" max="16" width="8.28125" style="32" customWidth="1"/>
    <col min="17" max="17" width="6.28125" style="28" customWidth="1"/>
    <col min="18" max="18" width="9.8515625" style="28" customWidth="1"/>
    <col min="19" max="19" width="17.00390625" style="28" customWidth="1"/>
    <col min="20" max="16384" width="8.7109375" style="28" customWidth="1"/>
  </cols>
  <sheetData>
    <row r="1" spans="1:18" s="31" customFormat="1" ht="17.25" customHeight="1" thickBot="1">
      <c r="A1" s="68" t="s">
        <v>67</v>
      </c>
      <c r="B1" s="64"/>
      <c r="C1" s="64"/>
      <c r="D1" s="65"/>
      <c r="E1" s="65"/>
      <c r="F1" s="66"/>
      <c r="G1" s="69" t="s">
        <v>51</v>
      </c>
      <c r="I1" s="51"/>
      <c r="J1" s="51"/>
      <c r="K1" s="51"/>
      <c r="L1" s="51"/>
      <c r="M1" s="67"/>
      <c r="N1" s="3"/>
      <c r="O1" s="7"/>
      <c r="P1" s="7"/>
      <c r="Q1" s="2"/>
      <c r="R1" s="2"/>
    </row>
    <row r="2" spans="1:19" s="30" customFormat="1" ht="17.25" customHeight="1" thickBot="1">
      <c r="A2" s="47" t="s">
        <v>40</v>
      </c>
      <c r="B2" s="48"/>
      <c r="C2" s="48"/>
      <c r="D2" s="49"/>
      <c r="E2" s="49"/>
      <c r="F2" s="53"/>
      <c r="G2" s="70" t="s">
        <v>48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s="30" customFormat="1" ht="17.25" customHeight="1" thickBot="1">
      <c r="A3" s="47" t="s">
        <v>41</v>
      </c>
      <c r="B3" s="48"/>
      <c r="C3" s="48"/>
      <c r="D3" s="52"/>
      <c r="E3" s="52"/>
      <c r="F3" s="50"/>
      <c r="G3" s="70" t="s">
        <v>50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s="30" customFormat="1" ht="17.25" customHeight="1" thickBot="1">
      <c r="A4" s="55" t="s">
        <v>42</v>
      </c>
      <c r="B4" s="48"/>
      <c r="C4" s="48"/>
      <c r="D4" s="52"/>
      <c r="E4" s="52"/>
      <c r="F4" s="50"/>
      <c r="G4" s="56" t="s">
        <v>44</v>
      </c>
      <c r="I4" s="56"/>
      <c r="J4" s="56"/>
      <c r="K4" s="56"/>
      <c r="L4" s="56"/>
      <c r="M4" s="54"/>
      <c r="N4" s="3"/>
      <c r="O4" s="7"/>
      <c r="P4" s="7"/>
      <c r="Q4" s="2"/>
      <c r="R4" s="2"/>
      <c r="S4" s="31"/>
    </row>
    <row r="5" spans="1:19" s="30" customFormat="1" ht="17.25" customHeight="1" thickBot="1">
      <c r="A5" s="55" t="s">
        <v>43</v>
      </c>
      <c r="B5" s="48"/>
      <c r="C5" s="48"/>
      <c r="D5" s="57"/>
      <c r="E5" s="57"/>
      <c r="F5" s="50"/>
      <c r="G5" s="58"/>
      <c r="H5" s="57"/>
      <c r="I5" s="52"/>
      <c r="J5" s="52"/>
      <c r="K5" s="52"/>
      <c r="L5" s="52"/>
      <c r="M5" s="49"/>
      <c r="N5" s="63"/>
      <c r="O5" s="61"/>
      <c r="P5" s="61"/>
      <c r="Q5" s="60"/>
      <c r="R5" s="60"/>
      <c r="S5" s="31"/>
    </row>
    <row r="6" spans="1:19" s="30" customFormat="1" ht="17.25" customHeight="1" thickBot="1">
      <c r="A6" s="47" t="s">
        <v>45</v>
      </c>
      <c r="B6" s="48"/>
      <c r="C6" s="48"/>
      <c r="D6" s="57"/>
      <c r="E6" s="57"/>
      <c r="F6" s="50"/>
      <c r="G6" s="58"/>
      <c r="H6" s="52"/>
      <c r="I6" s="52"/>
      <c r="J6" s="52"/>
      <c r="K6" s="52"/>
      <c r="L6" s="52"/>
      <c r="M6" s="49"/>
      <c r="N6" s="59"/>
      <c r="O6" s="61"/>
      <c r="P6" s="61"/>
      <c r="Q6" s="60"/>
      <c r="R6" s="60"/>
      <c r="S6" s="31"/>
    </row>
    <row r="7" spans="1:19" s="30" customFormat="1" ht="17.25" customHeight="1" thickBot="1">
      <c r="A7" s="47" t="s">
        <v>46</v>
      </c>
      <c r="B7" s="48"/>
      <c r="C7" s="48"/>
      <c r="D7" s="57"/>
      <c r="E7" s="57"/>
      <c r="F7" s="50"/>
      <c r="G7" s="58"/>
      <c r="H7" s="52"/>
      <c r="I7" s="52"/>
      <c r="J7" s="52"/>
      <c r="K7" s="52"/>
      <c r="L7" s="52"/>
      <c r="M7" s="49"/>
      <c r="N7" s="59"/>
      <c r="O7" s="61"/>
      <c r="P7" s="61"/>
      <c r="Q7" s="60"/>
      <c r="R7" s="60"/>
      <c r="S7" s="31"/>
    </row>
    <row r="8" spans="1:19" s="30" customFormat="1" ht="12" customHeight="1">
      <c r="A8" s="27" t="s">
        <v>25</v>
      </c>
      <c r="B8" s="27"/>
      <c r="C8" s="27"/>
      <c r="D8" s="23"/>
      <c r="E8" s="2"/>
      <c r="F8" s="2"/>
      <c r="G8" s="31"/>
      <c r="H8" s="21"/>
      <c r="I8" s="31"/>
      <c r="J8" s="2"/>
      <c r="K8" s="2"/>
      <c r="L8" s="2"/>
      <c r="M8" s="2"/>
      <c r="N8" s="2"/>
      <c r="O8" s="7"/>
      <c r="P8" s="7"/>
      <c r="Q8" s="2"/>
      <c r="R8" s="2"/>
      <c r="S8" s="31"/>
    </row>
    <row r="9" spans="1:18" ht="26.25" customHeight="1">
      <c r="A9" s="35" t="s">
        <v>6</v>
      </c>
      <c r="B9" s="39" t="s">
        <v>10</v>
      </c>
      <c r="C9" s="72" t="s">
        <v>58</v>
      </c>
      <c r="D9" s="9" t="s">
        <v>18</v>
      </c>
      <c r="F9" s="15">
        <v>5</v>
      </c>
      <c r="G9" s="14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2" t="s">
        <v>3</v>
      </c>
      <c r="O9" s="5" t="s">
        <v>1</v>
      </c>
      <c r="P9" s="5" t="s">
        <v>47</v>
      </c>
      <c r="Q9" s="1" t="s">
        <v>2</v>
      </c>
      <c r="R9" s="1" t="s">
        <v>49</v>
      </c>
    </row>
    <row r="10" spans="1:18" ht="12" customHeight="1">
      <c r="A10" s="73" t="s">
        <v>24</v>
      </c>
      <c r="B10" s="73" t="s">
        <v>11</v>
      </c>
      <c r="C10" s="74">
        <v>10000</v>
      </c>
      <c r="D10" s="4" t="s">
        <v>26</v>
      </c>
      <c r="E10" s="4"/>
      <c r="F10" s="40"/>
      <c r="G10" s="17"/>
      <c r="H10" s="18"/>
      <c r="I10" s="18"/>
      <c r="J10" s="18"/>
      <c r="K10" s="18"/>
      <c r="L10" s="18"/>
      <c r="M10" s="18"/>
      <c r="N10" s="6"/>
      <c r="O10" s="8">
        <v>47</v>
      </c>
      <c r="P10" s="8">
        <f aca="true" t="shared" si="0" ref="P10:P32">O10/2*0.9/0.65</f>
        <v>32.53846153846154</v>
      </c>
      <c r="Q10" s="40">
        <f aca="true" t="shared" si="1" ref="Q10:Q25">SUM(F10:M10)</f>
        <v>0</v>
      </c>
      <c r="R10" s="41">
        <f aca="true" t="shared" si="2" ref="R10:R32">Q10*P10</f>
        <v>0</v>
      </c>
    </row>
    <row r="11" spans="1:18" ht="12" customHeight="1">
      <c r="A11" s="73" t="s">
        <v>24</v>
      </c>
      <c r="B11" s="73" t="s">
        <v>11</v>
      </c>
      <c r="C11" s="74">
        <v>10008</v>
      </c>
      <c r="D11" s="4" t="s">
        <v>59</v>
      </c>
      <c r="E11" s="4"/>
      <c r="F11" s="75"/>
      <c r="G11" s="19"/>
      <c r="H11" s="18"/>
      <c r="I11" s="20"/>
      <c r="J11" s="20"/>
      <c r="K11" s="18"/>
      <c r="L11" s="20"/>
      <c r="M11" s="20"/>
      <c r="N11" s="6"/>
      <c r="O11" s="8">
        <v>47</v>
      </c>
      <c r="P11" s="8">
        <f t="shared" si="0"/>
        <v>32.53846153846154</v>
      </c>
      <c r="Q11" s="40">
        <f t="shared" si="1"/>
        <v>0</v>
      </c>
      <c r="R11" s="41">
        <f t="shared" si="2"/>
        <v>0</v>
      </c>
    </row>
    <row r="12" spans="1:18" ht="12" customHeight="1">
      <c r="A12" s="73" t="s">
        <v>24</v>
      </c>
      <c r="B12" s="73" t="s">
        <v>30</v>
      </c>
      <c r="C12" s="74" t="s">
        <v>68</v>
      </c>
      <c r="D12" s="4" t="s">
        <v>69</v>
      </c>
      <c r="E12" s="4"/>
      <c r="F12" s="75"/>
      <c r="G12" s="19"/>
      <c r="H12" s="18"/>
      <c r="I12" s="20"/>
      <c r="J12" s="20"/>
      <c r="K12" s="18"/>
      <c r="L12" s="20"/>
      <c r="M12" s="20"/>
      <c r="N12" s="6"/>
      <c r="O12" s="8">
        <v>47</v>
      </c>
      <c r="P12" s="8">
        <f t="shared" si="0"/>
        <v>32.53846153846154</v>
      </c>
      <c r="Q12" s="40">
        <f t="shared" si="1"/>
        <v>0</v>
      </c>
      <c r="R12" s="41">
        <f t="shared" si="2"/>
        <v>0</v>
      </c>
    </row>
    <row r="13" spans="1:18" ht="12" customHeight="1">
      <c r="A13" s="24" t="s">
        <v>14</v>
      </c>
      <c r="B13" s="73" t="s">
        <v>11</v>
      </c>
      <c r="C13" s="74">
        <v>10000</v>
      </c>
      <c r="D13" s="4" t="s">
        <v>7</v>
      </c>
      <c r="E13" s="4"/>
      <c r="F13" s="75"/>
      <c r="G13" s="19"/>
      <c r="H13" s="18"/>
      <c r="I13" s="20"/>
      <c r="J13" s="20"/>
      <c r="K13" s="18"/>
      <c r="L13" s="20"/>
      <c r="M13" s="20"/>
      <c r="N13" s="6"/>
      <c r="O13" s="8">
        <v>49</v>
      </c>
      <c r="P13" s="8">
        <f t="shared" si="0"/>
        <v>33.92307692307692</v>
      </c>
      <c r="Q13" s="40">
        <f t="shared" si="1"/>
        <v>0</v>
      </c>
      <c r="R13" s="41">
        <f t="shared" si="2"/>
        <v>0</v>
      </c>
    </row>
    <row r="14" spans="1:18" ht="12" customHeight="1">
      <c r="A14" s="24" t="s">
        <v>14</v>
      </c>
      <c r="B14" s="73" t="s">
        <v>11</v>
      </c>
      <c r="C14" s="74">
        <v>72005</v>
      </c>
      <c r="D14" s="4" t="s">
        <v>60</v>
      </c>
      <c r="E14" s="4"/>
      <c r="F14" s="75"/>
      <c r="G14" s="19"/>
      <c r="H14" s="18"/>
      <c r="I14" s="20"/>
      <c r="J14" s="20"/>
      <c r="K14" s="18"/>
      <c r="L14" s="20"/>
      <c r="M14" s="20"/>
      <c r="N14" s="6"/>
      <c r="O14" s="8">
        <v>49</v>
      </c>
      <c r="P14" s="8">
        <f t="shared" si="0"/>
        <v>33.92307692307692</v>
      </c>
      <c r="Q14" s="40">
        <f t="shared" si="1"/>
        <v>0</v>
      </c>
      <c r="R14" s="41">
        <f t="shared" si="2"/>
        <v>0</v>
      </c>
    </row>
    <row r="15" spans="1:18" ht="12" customHeight="1">
      <c r="A15" s="24" t="s">
        <v>14</v>
      </c>
      <c r="B15" s="73" t="s">
        <v>11</v>
      </c>
      <c r="C15" s="74">
        <v>90003</v>
      </c>
      <c r="D15" s="4" t="s">
        <v>61</v>
      </c>
      <c r="E15" s="4"/>
      <c r="F15" s="75"/>
      <c r="G15" s="19"/>
      <c r="H15" s="18"/>
      <c r="I15" s="20"/>
      <c r="J15" s="20"/>
      <c r="K15" s="18"/>
      <c r="L15" s="20"/>
      <c r="M15" s="20"/>
      <c r="N15" s="6"/>
      <c r="O15" s="8">
        <v>49</v>
      </c>
      <c r="P15" s="8">
        <f t="shared" si="0"/>
        <v>33.92307692307692</v>
      </c>
      <c r="Q15" s="40">
        <f t="shared" si="1"/>
        <v>0</v>
      </c>
      <c r="R15" s="41">
        <f t="shared" si="2"/>
        <v>0</v>
      </c>
    </row>
    <row r="16" spans="1:18" ht="12" customHeight="1">
      <c r="A16" s="24" t="s">
        <v>32</v>
      </c>
      <c r="B16" s="73" t="s">
        <v>11</v>
      </c>
      <c r="C16" s="74">
        <v>10000</v>
      </c>
      <c r="D16" s="4" t="s">
        <v>33</v>
      </c>
      <c r="E16" s="4"/>
      <c r="F16" s="75"/>
      <c r="G16" s="19"/>
      <c r="H16" s="18"/>
      <c r="I16" s="20"/>
      <c r="J16" s="20"/>
      <c r="K16" s="18"/>
      <c r="L16" s="20"/>
      <c r="M16" s="20"/>
      <c r="N16" s="6"/>
      <c r="O16" s="8">
        <v>49</v>
      </c>
      <c r="P16" s="8">
        <f t="shared" si="0"/>
        <v>33.92307692307692</v>
      </c>
      <c r="Q16" s="40">
        <f t="shared" si="1"/>
        <v>0</v>
      </c>
      <c r="R16" s="41">
        <f t="shared" si="2"/>
        <v>0</v>
      </c>
    </row>
    <row r="17" spans="1:18" ht="12" customHeight="1">
      <c r="A17" s="24" t="s">
        <v>32</v>
      </c>
      <c r="B17" s="73" t="s">
        <v>30</v>
      </c>
      <c r="C17" s="74">
        <v>72005</v>
      </c>
      <c r="D17" s="4" t="s">
        <v>70</v>
      </c>
      <c r="E17" s="4"/>
      <c r="F17" s="75"/>
      <c r="G17" s="19"/>
      <c r="H17" s="18"/>
      <c r="I17" s="20"/>
      <c r="J17" s="20"/>
      <c r="K17" s="18"/>
      <c r="L17" s="20"/>
      <c r="M17" s="20"/>
      <c r="N17" s="6"/>
      <c r="O17" s="8">
        <v>49</v>
      </c>
      <c r="P17" s="8">
        <f t="shared" si="0"/>
        <v>33.92307692307692</v>
      </c>
      <c r="Q17" s="40">
        <f t="shared" si="1"/>
        <v>0</v>
      </c>
      <c r="R17" s="41">
        <f t="shared" si="2"/>
        <v>0</v>
      </c>
    </row>
    <row r="18" spans="1:18" ht="12" customHeight="1">
      <c r="A18" s="24" t="s">
        <v>32</v>
      </c>
      <c r="B18" s="73" t="s">
        <v>30</v>
      </c>
      <c r="C18" s="74">
        <v>90003</v>
      </c>
      <c r="D18" s="4" t="s">
        <v>71</v>
      </c>
      <c r="E18" s="4"/>
      <c r="F18" s="75"/>
      <c r="G18" s="19"/>
      <c r="H18" s="18"/>
      <c r="I18" s="20"/>
      <c r="J18" s="20"/>
      <c r="K18" s="18"/>
      <c r="L18" s="20"/>
      <c r="M18" s="20"/>
      <c r="N18" s="6"/>
      <c r="O18" s="8">
        <v>49</v>
      </c>
      <c r="P18" s="8">
        <f t="shared" si="0"/>
        <v>33.92307692307692</v>
      </c>
      <c r="Q18" s="40">
        <f t="shared" si="1"/>
        <v>0</v>
      </c>
      <c r="R18" s="41">
        <f t="shared" si="2"/>
        <v>0</v>
      </c>
    </row>
    <row r="19" spans="1:18" ht="12" customHeight="1">
      <c r="A19" s="24" t="s">
        <v>31</v>
      </c>
      <c r="B19" s="73" t="s">
        <v>11</v>
      </c>
      <c r="C19" s="74">
        <v>10000</v>
      </c>
      <c r="D19" s="34" t="s">
        <v>8</v>
      </c>
      <c r="E19" s="4"/>
      <c r="F19" s="75"/>
      <c r="G19" s="19"/>
      <c r="H19" s="18"/>
      <c r="I19" s="20"/>
      <c r="J19" s="20"/>
      <c r="K19" s="18"/>
      <c r="L19" s="20"/>
      <c r="M19" s="20"/>
      <c r="N19" s="6"/>
      <c r="O19" s="8">
        <v>54</v>
      </c>
      <c r="P19" s="8">
        <f t="shared" si="0"/>
        <v>37.38461538461539</v>
      </c>
      <c r="Q19" s="40">
        <f t="shared" si="1"/>
        <v>0</v>
      </c>
      <c r="R19" s="41">
        <f t="shared" si="2"/>
        <v>0</v>
      </c>
    </row>
    <row r="20" spans="1:18" ht="12" customHeight="1">
      <c r="A20" s="24" t="s">
        <v>31</v>
      </c>
      <c r="B20" s="73" t="s">
        <v>11</v>
      </c>
      <c r="C20" s="74">
        <v>10008</v>
      </c>
      <c r="D20" s="34" t="s">
        <v>62</v>
      </c>
      <c r="E20" s="4"/>
      <c r="F20" s="75"/>
      <c r="G20" s="19"/>
      <c r="H20" s="18"/>
      <c r="I20" s="20"/>
      <c r="J20" s="20"/>
      <c r="K20" s="18"/>
      <c r="L20" s="20"/>
      <c r="M20" s="20"/>
      <c r="N20" s="6"/>
      <c r="O20" s="8">
        <v>54</v>
      </c>
      <c r="P20" s="8">
        <f t="shared" si="0"/>
        <v>37.38461538461539</v>
      </c>
      <c r="Q20" s="40">
        <f t="shared" si="1"/>
        <v>0</v>
      </c>
      <c r="R20" s="41">
        <f t="shared" si="2"/>
        <v>0</v>
      </c>
    </row>
    <row r="21" spans="1:18" ht="12" customHeight="1">
      <c r="A21" s="24" t="s">
        <v>72</v>
      </c>
      <c r="B21" s="73" t="s">
        <v>30</v>
      </c>
      <c r="C21" s="74" t="s">
        <v>73</v>
      </c>
      <c r="D21" s="34" t="s">
        <v>74</v>
      </c>
      <c r="E21" s="4"/>
      <c r="F21" s="75"/>
      <c r="G21" s="19"/>
      <c r="H21" s="18"/>
      <c r="I21" s="20"/>
      <c r="J21" s="20"/>
      <c r="K21" s="18"/>
      <c r="L21" s="20"/>
      <c r="M21" s="20"/>
      <c r="N21" s="6"/>
      <c r="O21" s="8">
        <v>60</v>
      </c>
      <c r="P21" s="8">
        <f t="shared" si="0"/>
        <v>41.53846153846154</v>
      </c>
      <c r="Q21" s="40">
        <f t="shared" si="1"/>
        <v>0</v>
      </c>
      <c r="R21" s="41">
        <f t="shared" si="2"/>
        <v>0</v>
      </c>
    </row>
    <row r="22" spans="1:18" ht="12" customHeight="1">
      <c r="A22" s="24" t="s">
        <v>72</v>
      </c>
      <c r="B22" s="73" t="s">
        <v>30</v>
      </c>
      <c r="C22" s="74" t="s">
        <v>75</v>
      </c>
      <c r="D22" s="34" t="s">
        <v>76</v>
      </c>
      <c r="E22" s="4"/>
      <c r="F22" s="75"/>
      <c r="G22" s="19"/>
      <c r="H22" s="18"/>
      <c r="I22" s="20"/>
      <c r="J22" s="20"/>
      <c r="K22" s="18"/>
      <c r="L22" s="20"/>
      <c r="M22" s="20"/>
      <c r="N22" s="6"/>
      <c r="O22" s="8">
        <v>60</v>
      </c>
      <c r="P22" s="8">
        <f t="shared" si="0"/>
        <v>41.53846153846154</v>
      </c>
      <c r="Q22" s="40">
        <f t="shared" si="1"/>
        <v>0</v>
      </c>
      <c r="R22" s="41">
        <f t="shared" si="2"/>
        <v>0</v>
      </c>
    </row>
    <row r="23" spans="1:18" ht="12" customHeight="1">
      <c r="A23" s="24" t="s">
        <v>54</v>
      </c>
      <c r="B23" s="73" t="s">
        <v>11</v>
      </c>
      <c r="C23" s="74">
        <v>10000</v>
      </c>
      <c r="D23" s="34" t="s">
        <v>63</v>
      </c>
      <c r="E23" s="4"/>
      <c r="F23" s="75"/>
      <c r="G23" s="19"/>
      <c r="H23" s="18"/>
      <c r="I23" s="20"/>
      <c r="J23" s="20"/>
      <c r="K23" s="18"/>
      <c r="L23" s="20"/>
      <c r="M23" s="20"/>
      <c r="N23" s="6"/>
      <c r="O23" s="8">
        <v>60</v>
      </c>
      <c r="P23" s="8">
        <f t="shared" si="0"/>
        <v>41.53846153846154</v>
      </c>
      <c r="Q23" s="40">
        <f t="shared" si="1"/>
        <v>0</v>
      </c>
      <c r="R23" s="41">
        <f t="shared" si="2"/>
        <v>0</v>
      </c>
    </row>
    <row r="24" spans="1:18" ht="12" customHeight="1">
      <c r="A24" s="24" t="s">
        <v>77</v>
      </c>
      <c r="B24" s="73" t="s">
        <v>11</v>
      </c>
      <c r="C24" s="74">
        <v>10000</v>
      </c>
      <c r="D24" s="34" t="s">
        <v>78</v>
      </c>
      <c r="E24" s="4"/>
      <c r="F24" s="75"/>
      <c r="G24" s="19"/>
      <c r="H24" s="18"/>
      <c r="I24" s="20"/>
      <c r="J24" s="20"/>
      <c r="K24" s="18"/>
      <c r="L24" s="20"/>
      <c r="M24" s="20"/>
      <c r="N24" s="6"/>
      <c r="O24" s="8">
        <v>60</v>
      </c>
      <c r="P24" s="8">
        <f t="shared" si="0"/>
        <v>41.53846153846154</v>
      </c>
      <c r="Q24" s="40">
        <f t="shared" si="1"/>
        <v>0</v>
      </c>
      <c r="R24" s="41">
        <f t="shared" si="2"/>
        <v>0</v>
      </c>
    </row>
    <row r="25" spans="1:18" ht="12" customHeight="1" thickBot="1">
      <c r="A25" s="24" t="s">
        <v>55</v>
      </c>
      <c r="B25" s="73" t="s">
        <v>11</v>
      </c>
      <c r="C25" s="74">
        <v>10000</v>
      </c>
      <c r="D25" s="85" t="s">
        <v>79</v>
      </c>
      <c r="E25" s="86"/>
      <c r="F25" s="75"/>
      <c r="G25" s="19"/>
      <c r="H25" s="18"/>
      <c r="I25" s="20"/>
      <c r="J25" s="76"/>
      <c r="K25" s="18"/>
      <c r="L25" s="20"/>
      <c r="M25" s="76"/>
      <c r="N25" s="6"/>
      <c r="O25" s="8">
        <v>60</v>
      </c>
      <c r="P25" s="8">
        <f t="shared" si="0"/>
        <v>41.53846153846154</v>
      </c>
      <c r="Q25" s="40">
        <f t="shared" si="1"/>
        <v>0</v>
      </c>
      <c r="R25" s="41">
        <f t="shared" si="2"/>
        <v>0</v>
      </c>
    </row>
    <row r="26" spans="1:18" ht="12" customHeight="1" thickBot="1" thickTop="1">
      <c r="A26" s="24" t="s">
        <v>16</v>
      </c>
      <c r="B26" s="73" t="s">
        <v>11</v>
      </c>
      <c r="C26" s="74">
        <v>10000</v>
      </c>
      <c r="D26" s="87" t="s">
        <v>80</v>
      </c>
      <c r="E26" s="87"/>
      <c r="F26" s="71"/>
      <c r="G26" s="77"/>
      <c r="H26" s="78" t="s">
        <v>81</v>
      </c>
      <c r="I26" s="79"/>
      <c r="J26" s="44"/>
      <c r="K26" s="80" t="s">
        <v>82</v>
      </c>
      <c r="L26" s="81"/>
      <c r="M26" s="44"/>
      <c r="N26" s="6"/>
      <c r="O26" s="8">
        <v>45</v>
      </c>
      <c r="P26" s="8">
        <f t="shared" si="0"/>
        <v>31.153846153846153</v>
      </c>
      <c r="Q26" s="40">
        <f>SUM(J26+M26)</f>
        <v>0</v>
      </c>
      <c r="R26" s="41">
        <f t="shared" si="2"/>
        <v>0</v>
      </c>
    </row>
    <row r="27" spans="1:18" ht="12" customHeight="1" thickTop="1">
      <c r="A27" s="24" t="s">
        <v>15</v>
      </c>
      <c r="B27" s="73" t="s">
        <v>30</v>
      </c>
      <c r="C27" s="74" t="s">
        <v>83</v>
      </c>
      <c r="D27" s="34" t="s">
        <v>84</v>
      </c>
      <c r="E27" s="4"/>
      <c r="F27" s="40"/>
      <c r="G27" s="17"/>
      <c r="H27" s="18"/>
      <c r="I27" s="18"/>
      <c r="J27" s="20"/>
      <c r="K27" s="18"/>
      <c r="L27" s="18"/>
      <c r="M27" s="20"/>
      <c r="N27" s="6"/>
      <c r="O27" s="8">
        <v>45</v>
      </c>
      <c r="P27" s="8">
        <f t="shared" si="0"/>
        <v>31.153846153846153</v>
      </c>
      <c r="Q27" s="40">
        <f aca="true" t="shared" si="3" ref="Q27:Q32">SUM(F27:M27)</f>
        <v>0</v>
      </c>
      <c r="R27" s="41">
        <f t="shared" si="2"/>
        <v>0</v>
      </c>
    </row>
    <row r="28" spans="1:18" ht="12" customHeight="1">
      <c r="A28" s="24" t="s">
        <v>15</v>
      </c>
      <c r="B28" s="73" t="s">
        <v>11</v>
      </c>
      <c r="C28" s="74">
        <v>10008</v>
      </c>
      <c r="D28" s="34" t="s">
        <v>64</v>
      </c>
      <c r="E28" s="4"/>
      <c r="F28" s="75"/>
      <c r="G28" s="19"/>
      <c r="H28" s="18"/>
      <c r="I28" s="18"/>
      <c r="J28" s="18"/>
      <c r="K28" s="18"/>
      <c r="L28" s="18"/>
      <c r="M28" s="18"/>
      <c r="N28" s="6"/>
      <c r="O28" s="8">
        <v>45</v>
      </c>
      <c r="P28" s="8">
        <f t="shared" si="0"/>
        <v>31.153846153846153</v>
      </c>
      <c r="Q28" s="40">
        <f t="shared" si="3"/>
        <v>0</v>
      </c>
      <c r="R28" s="41">
        <f t="shared" si="2"/>
        <v>0</v>
      </c>
    </row>
    <row r="29" spans="1:18" ht="12" customHeight="1">
      <c r="A29" s="24" t="s">
        <v>15</v>
      </c>
      <c r="B29" s="73" t="s">
        <v>30</v>
      </c>
      <c r="C29" s="74" t="s">
        <v>68</v>
      </c>
      <c r="D29" s="4" t="s">
        <v>85</v>
      </c>
      <c r="E29" s="4"/>
      <c r="F29" s="75"/>
      <c r="G29" s="19"/>
      <c r="H29" s="18"/>
      <c r="I29" s="18"/>
      <c r="J29" s="18"/>
      <c r="K29" s="18"/>
      <c r="L29" s="18"/>
      <c r="M29" s="18"/>
      <c r="N29" s="6"/>
      <c r="O29" s="8">
        <v>45</v>
      </c>
      <c r="P29" s="8">
        <f t="shared" si="0"/>
        <v>31.153846153846153</v>
      </c>
      <c r="Q29" s="40">
        <f t="shared" si="3"/>
        <v>0</v>
      </c>
      <c r="R29" s="41">
        <f t="shared" si="2"/>
        <v>0</v>
      </c>
    </row>
    <row r="30" spans="1:18" ht="12" customHeight="1">
      <c r="A30" s="24" t="s">
        <v>52</v>
      </c>
      <c r="B30" s="73" t="s">
        <v>11</v>
      </c>
      <c r="C30" s="74">
        <v>10000</v>
      </c>
      <c r="D30" s="4" t="s">
        <v>53</v>
      </c>
      <c r="E30" s="4"/>
      <c r="F30" s="75"/>
      <c r="G30" s="19"/>
      <c r="H30" s="18"/>
      <c r="I30" s="18"/>
      <c r="J30" s="18"/>
      <c r="K30" s="18"/>
      <c r="L30" s="18"/>
      <c r="M30" s="18"/>
      <c r="N30" s="6"/>
      <c r="O30" s="8">
        <v>55</v>
      </c>
      <c r="P30" s="8">
        <f t="shared" si="0"/>
        <v>38.07692307692307</v>
      </c>
      <c r="Q30" s="40">
        <f t="shared" si="3"/>
        <v>0</v>
      </c>
      <c r="R30" s="41">
        <f t="shared" si="2"/>
        <v>0</v>
      </c>
    </row>
    <row r="31" spans="1:18" ht="12" customHeight="1">
      <c r="A31" s="24" t="s">
        <v>27</v>
      </c>
      <c r="B31" s="73" t="s">
        <v>11</v>
      </c>
      <c r="C31" s="74">
        <v>10000</v>
      </c>
      <c r="D31" s="88" t="s">
        <v>86</v>
      </c>
      <c r="E31" s="87"/>
      <c r="F31" s="82"/>
      <c r="G31" s="83"/>
      <c r="H31" s="40"/>
      <c r="I31" s="17"/>
      <c r="J31" s="18"/>
      <c r="K31" s="43"/>
      <c r="L31" s="18"/>
      <c r="M31" s="18"/>
      <c r="N31" s="6"/>
      <c r="O31" s="8">
        <v>55</v>
      </c>
      <c r="P31" s="8">
        <f t="shared" si="0"/>
        <v>38.07692307692307</v>
      </c>
      <c r="Q31" s="40">
        <f t="shared" si="3"/>
        <v>0</v>
      </c>
      <c r="R31" s="41">
        <f t="shared" si="2"/>
        <v>0</v>
      </c>
    </row>
    <row r="32" spans="1:18" ht="12" customHeight="1">
      <c r="A32" s="84" t="s">
        <v>56</v>
      </c>
      <c r="B32" s="73" t="s">
        <v>11</v>
      </c>
      <c r="C32" s="74">
        <v>10000</v>
      </c>
      <c r="D32" s="4" t="s">
        <v>87</v>
      </c>
      <c r="E32" s="4"/>
      <c r="F32" s="40"/>
      <c r="G32" s="17"/>
      <c r="H32" s="18"/>
      <c r="I32" s="18"/>
      <c r="J32" s="18"/>
      <c r="K32" s="18"/>
      <c r="L32" s="18"/>
      <c r="M32" s="18"/>
      <c r="N32" s="6"/>
      <c r="O32" s="8">
        <v>40</v>
      </c>
      <c r="P32" s="8">
        <f t="shared" si="0"/>
        <v>27.69230769230769</v>
      </c>
      <c r="Q32" s="40">
        <f t="shared" si="3"/>
        <v>0</v>
      </c>
      <c r="R32" s="41">
        <f t="shared" si="2"/>
        <v>0</v>
      </c>
    </row>
    <row r="33" spans="1:18" ht="12.75">
      <c r="A33" s="36"/>
      <c r="B33" s="36"/>
      <c r="C33" s="36"/>
      <c r="D33" s="35" t="s">
        <v>17</v>
      </c>
      <c r="E33" s="26" t="s">
        <v>5</v>
      </c>
      <c r="F33" s="2"/>
      <c r="N33" s="8"/>
      <c r="O33" s="6"/>
      <c r="P33" s="6"/>
      <c r="Q33" s="38"/>
      <c r="R33" s="46"/>
    </row>
    <row r="34" spans="1:18" ht="14.25" customHeight="1">
      <c r="A34" s="36" t="s">
        <v>20</v>
      </c>
      <c r="B34" s="36" t="s">
        <v>11</v>
      </c>
      <c r="C34" s="36"/>
      <c r="D34" s="36" t="s">
        <v>22</v>
      </c>
      <c r="E34" s="37" t="s">
        <v>12</v>
      </c>
      <c r="F34" s="2"/>
      <c r="H34" s="8"/>
      <c r="I34" s="8"/>
      <c r="J34" s="8"/>
      <c r="K34" s="8"/>
      <c r="L34" s="8"/>
      <c r="M34" s="8"/>
      <c r="N34" s="8">
        <v>60</v>
      </c>
      <c r="O34" s="8">
        <v>140</v>
      </c>
      <c r="P34" s="8">
        <f aca="true" t="shared" si="4" ref="P34:P40">O34/2*0.9/0.65</f>
        <v>96.92307692307692</v>
      </c>
      <c r="Q34" s="11"/>
      <c r="R34" s="41">
        <f aca="true" t="shared" si="5" ref="R34:R40">Q34*P34</f>
        <v>0</v>
      </c>
    </row>
    <row r="35" spans="1:18" ht="12.75">
      <c r="A35" s="36" t="s">
        <v>21</v>
      </c>
      <c r="B35" s="36" t="s">
        <v>30</v>
      </c>
      <c r="C35" s="36"/>
      <c r="D35" s="36" t="s">
        <v>65</v>
      </c>
      <c r="E35" s="37" t="s">
        <v>13</v>
      </c>
      <c r="F35" s="2"/>
      <c r="N35" s="8">
        <v>38.5</v>
      </c>
      <c r="O35" s="8">
        <v>94</v>
      </c>
      <c r="P35" s="8">
        <f t="shared" si="4"/>
        <v>65.07692307692308</v>
      </c>
      <c r="Q35" s="33"/>
      <c r="R35" s="41">
        <f t="shared" si="5"/>
        <v>0</v>
      </c>
    </row>
    <row r="36" spans="1:18" ht="12.75">
      <c r="A36" s="36" t="s">
        <v>34</v>
      </c>
      <c r="B36" s="36" t="s">
        <v>11</v>
      </c>
      <c r="C36" s="36"/>
      <c r="D36" s="36" t="s">
        <v>35</v>
      </c>
      <c r="E36" s="37" t="s">
        <v>39</v>
      </c>
      <c r="F36" s="2"/>
      <c r="N36" s="8"/>
      <c r="O36" s="8">
        <v>120</v>
      </c>
      <c r="P36" s="8">
        <f t="shared" si="4"/>
        <v>83.07692307692308</v>
      </c>
      <c r="Q36" s="33"/>
      <c r="R36" s="41">
        <f t="shared" si="5"/>
        <v>0</v>
      </c>
    </row>
    <row r="37" spans="1:18" ht="12.75">
      <c r="A37" s="36" t="s">
        <v>36</v>
      </c>
      <c r="B37" s="36" t="s">
        <v>11</v>
      </c>
      <c r="C37" s="36"/>
      <c r="D37" s="36" t="s">
        <v>37</v>
      </c>
      <c r="E37" s="37" t="s">
        <v>38</v>
      </c>
      <c r="F37" s="2"/>
      <c r="N37" s="8"/>
      <c r="O37" s="8">
        <v>60</v>
      </c>
      <c r="P37" s="8">
        <f t="shared" si="4"/>
        <v>41.53846153846154</v>
      </c>
      <c r="Q37" s="33"/>
      <c r="R37" s="41">
        <f t="shared" si="5"/>
        <v>0</v>
      </c>
    </row>
    <row r="38" spans="1:18" ht="12.75">
      <c r="A38" s="36" t="s">
        <v>28</v>
      </c>
      <c r="B38" s="36" t="s">
        <v>11</v>
      </c>
      <c r="C38" s="36"/>
      <c r="D38" s="13" t="s">
        <v>9</v>
      </c>
      <c r="E38" s="4" t="s">
        <v>29</v>
      </c>
      <c r="F38" s="2"/>
      <c r="N38" s="8">
        <v>25</v>
      </c>
      <c r="O38" s="8">
        <v>40</v>
      </c>
      <c r="P38" s="8">
        <f t="shared" si="4"/>
        <v>27.69230769230769</v>
      </c>
      <c r="Q38" s="33"/>
      <c r="R38" s="41">
        <f t="shared" si="5"/>
        <v>0</v>
      </c>
    </row>
    <row r="39" spans="1:18" ht="12.75">
      <c r="A39" s="36" t="s">
        <v>28</v>
      </c>
      <c r="B39" s="36" t="s">
        <v>30</v>
      </c>
      <c r="C39" s="36"/>
      <c r="D39" s="13" t="s">
        <v>9</v>
      </c>
      <c r="E39" s="4" t="s">
        <v>66</v>
      </c>
      <c r="F39" s="2"/>
      <c r="N39" s="8"/>
      <c r="O39" s="8">
        <v>40</v>
      </c>
      <c r="P39" s="8">
        <f t="shared" si="4"/>
        <v>27.69230769230769</v>
      </c>
      <c r="Q39" s="33"/>
      <c r="R39" s="41">
        <f t="shared" si="5"/>
        <v>0</v>
      </c>
    </row>
    <row r="40" spans="1:18" ht="12.75">
      <c r="A40" s="36" t="s">
        <v>19</v>
      </c>
      <c r="B40" s="36" t="s">
        <v>11</v>
      </c>
      <c r="C40" s="36"/>
      <c r="D40" s="13" t="s">
        <v>23</v>
      </c>
      <c r="E40" s="4" t="s">
        <v>57</v>
      </c>
      <c r="F40" s="2"/>
      <c r="N40" s="8">
        <v>25</v>
      </c>
      <c r="O40" s="8">
        <v>26</v>
      </c>
      <c r="P40" s="8">
        <f t="shared" si="4"/>
        <v>18</v>
      </c>
      <c r="Q40" s="33"/>
      <c r="R40" s="41">
        <f t="shared" si="5"/>
        <v>0</v>
      </c>
    </row>
    <row r="41" spans="1:18" ht="13.5" thickBot="1">
      <c r="A41" s="22"/>
      <c r="B41" s="22"/>
      <c r="C41" s="22"/>
      <c r="D41" s="22"/>
      <c r="E41" s="45"/>
      <c r="F41" s="45"/>
      <c r="G41" s="7"/>
      <c r="H41" s="62" t="s">
        <v>0</v>
      </c>
      <c r="I41" s="8"/>
      <c r="J41" s="8"/>
      <c r="K41" s="8"/>
      <c r="L41" s="8"/>
      <c r="M41" s="8"/>
      <c r="N41" s="8"/>
      <c r="O41" s="25" t="s">
        <v>4</v>
      </c>
      <c r="P41" s="25"/>
      <c r="Q41" s="10"/>
      <c r="R41" s="42">
        <f>SUM(R10:R40)</f>
        <v>0</v>
      </c>
    </row>
    <row r="42" ht="13.5" thickTop="1"/>
  </sheetData>
  <sheetProtection/>
  <mergeCells count="3">
    <mergeCell ref="D25:E25"/>
    <mergeCell ref="D26:E26"/>
    <mergeCell ref="D31:E31"/>
  </mergeCells>
  <printOptions/>
  <pageMargins left="0.38" right="0.26" top="0.5" bottom="0" header="0.25" footer="0"/>
  <pageSetup horizontalDpi="600" verticalDpi="600" orientation="landscape" scale="99" r:id="rId2"/>
  <headerFooter alignWithMargins="0">
    <oddHeader>&amp;LGloves and Hats&amp;CCustomer Service 800 343 8335&amp;RPage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Harvey</dc:creator>
  <cp:keywords/>
  <dc:description/>
  <cp:lastModifiedBy>Kyle Darling</cp:lastModifiedBy>
  <cp:lastPrinted>2021-08-12T20:08:02Z</cp:lastPrinted>
  <dcterms:created xsi:type="dcterms:W3CDTF">2002-03-19T17:48:50Z</dcterms:created>
  <dcterms:modified xsi:type="dcterms:W3CDTF">2021-10-22T14:53:48Z</dcterms:modified>
  <cp:category/>
  <cp:version/>
  <cp:contentType/>
  <cp:contentStatus/>
</cp:coreProperties>
</file>